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azakova\Desktop\Documents\2020\Информация для размещения на сайте Роснедр\в УД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8" i="1" s="1"/>
  <c r="C6" i="1" s="1"/>
  <c r="D12" i="1" l="1"/>
  <c r="D8" i="1" s="1"/>
  <c r="D6" i="1" s="1"/>
  <c r="E7" i="1"/>
  <c r="E9" i="1"/>
  <c r="E10" i="1"/>
  <c r="E11" i="1"/>
  <c r="E13" i="1"/>
  <c r="E14" i="1"/>
  <c r="E15" i="1"/>
  <c r="E16" i="1"/>
  <c r="E17" i="1"/>
  <c r="E18" i="1"/>
  <c r="E19" i="1"/>
  <c r="E20" i="1"/>
  <c r="E21" i="1"/>
  <c r="E12" i="1" l="1"/>
  <c r="E6" i="1"/>
  <c r="E8" i="1"/>
  <c r="D22" i="1"/>
  <c r="C22" i="1"/>
  <c r="E22" i="1" l="1"/>
</calcChain>
</file>

<file path=xl/sharedStrings.xml><?xml version="1.0" encoding="utf-8"?>
<sst xmlns="http://schemas.openxmlformats.org/spreadsheetml/2006/main" count="22" uniqueCount="22">
  <si>
    <t>тыс. руб.</t>
  </si>
  <si>
    <t>Утвержденные бюджетные назначения</t>
  </si>
  <si>
    <t>Исполнено</t>
  </si>
  <si>
    <t>%</t>
  </si>
  <si>
    <t>Утвержденные бюджетные назначения и кассовое исполнение по Федеральному агентству по недропользованию за 2019 год</t>
  </si>
  <si>
    <t>Наименование</t>
  </si>
  <si>
    <t>Реализация национального проекта "Экология" (прочая закупка товаров, работ, услуг для государственных (муниципальных нужд)</t>
  </si>
  <si>
    <t>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(межбюджетные трансферты)</t>
  </si>
  <si>
    <t>Тематические и опытно-методические работы, связанные с геологическим изучением недр и воспроизводством минерально-сырьевой базы, мониторингом недропользования</t>
  </si>
  <si>
    <t>Обеспечение эффективной реализации государственных функций в сфере недропользования</t>
  </si>
  <si>
    <t xml:space="preserve">Обеспечение жильем федеральных государственных гражданских служащих (Социальное обеспечение и иные выплаты населению) </t>
  </si>
  <si>
    <t>Региональные геолого-геофизические и геолого-съемочные работы</t>
  </si>
  <si>
    <t>Государственный мониторинг состояния недр, гидрогеологическая и инженерно-геологическая съемка</t>
  </si>
  <si>
    <t>Воспроизводство минерально-сырьевой базы углеводородного сырья</t>
  </si>
  <si>
    <t>Воспроизводство минерально-сырьевой базы подземных вод (питьевых, минеральных)</t>
  </si>
  <si>
    <t>Геологическое изучение и оценка минерально-сырьевой базы Мирового океана</t>
  </si>
  <si>
    <t>Государственная программа Российской Федерации "Воспроизводство и использование природных ресурсов", в том числе:</t>
  </si>
  <si>
    <t xml:space="preserve"> Воспроизводство минерально-сырьевой базы твердых полезных ископаемых</t>
  </si>
  <si>
    <t xml:space="preserve"> Работы специального геологического назначения</t>
  </si>
  <si>
    <t xml:space="preserve"> Государственное геологическое информационное обеспечение, в том числе:</t>
  </si>
  <si>
    <t>1.1 Расходы на обеспечение деятельности (оказание услуг) государственных учреждений</t>
  </si>
  <si>
    <t>1.2 Расходы на обеспечение деятельности (оказание услуг) государственных учреждений (субсидии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работ); субсидии бюджетным учреждениям на иные цели)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</si>
</sst>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1" fillId="0" borderId="2" xfId="0" quotePrefix="1" applyNumberFormat="1" applyFont="1" applyBorder="1" applyAlignment="1">
      <alignment horizontal="right" vertical="center" wrapText="1"/>
    </xf>
    <xf numFmtId="164" fontId="2" fillId="0" borderId="2" xfId="0" quotePrefix="1" applyNumberFormat="1" applyFont="1" applyBorder="1" applyAlignment="1">
      <alignment horizontal="right" vertical="center" wrapText="1"/>
    </xf>
    <xf numFmtId="164" fontId="1" fillId="0" borderId="1" xfId="0" quotePrefix="1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 vertical="center" wrapText="1"/>
    </xf>
    <xf numFmtId="164" fontId="5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164" fontId="5" fillId="0" borderId="1" xfId="0" quotePrefix="1" applyNumberFormat="1" applyFont="1" applyBorder="1" applyAlignment="1">
      <alignment horizontal="right" vertical="center" wrapText="1"/>
    </xf>
    <xf numFmtId="164" fontId="5" fillId="0" borderId="2" xfId="0" quotePrefix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4"/>
  <sheetViews>
    <sheetView tabSelected="1" topLeftCell="B1" zoomScaleNormal="100" workbookViewId="0">
      <selection activeCell="K8" sqref="K8"/>
    </sheetView>
  </sheetViews>
  <sheetFormatPr defaultColWidth="7.5703125" defaultRowHeight="12.75" outlineLevelCol="1" x14ac:dyDescent="0.2"/>
  <cols>
    <col min="1" max="1" width="14.5703125" style="1" hidden="1" customWidth="1" outlineLevel="1"/>
    <col min="2" max="2" width="44.85546875" style="1" customWidth="1" outlineLevel="1"/>
    <col min="3" max="4" width="15" style="1" customWidth="1"/>
    <col min="5" max="5" width="11.5703125" style="1" bestFit="1" customWidth="1"/>
    <col min="6" max="16384" width="7.5703125" style="1"/>
  </cols>
  <sheetData>
    <row r="2" spans="2:5" ht="56.25" customHeight="1" x14ac:dyDescent="0.2">
      <c r="B2" s="16" t="s">
        <v>4</v>
      </c>
      <c r="C2" s="16"/>
      <c r="D2" s="16"/>
      <c r="E2" s="16"/>
    </row>
    <row r="4" spans="2:5" ht="13.5" customHeight="1" x14ac:dyDescent="0.2">
      <c r="C4" s="2"/>
      <c r="D4" s="2"/>
      <c r="E4" s="1" t="s">
        <v>0</v>
      </c>
    </row>
    <row r="5" spans="2:5" ht="47.25" customHeight="1" x14ac:dyDescent="0.2">
      <c r="B5" s="3" t="s">
        <v>5</v>
      </c>
      <c r="C5" s="10" t="s">
        <v>1</v>
      </c>
      <c r="D5" s="10" t="s">
        <v>2</v>
      </c>
      <c r="E5" s="10" t="s">
        <v>3</v>
      </c>
    </row>
    <row r="6" spans="2:5" ht="12.75" customHeight="1" x14ac:dyDescent="0.2">
      <c r="B6" s="4"/>
      <c r="C6" s="9">
        <f>SUM(C7,C8)</f>
        <v>33239032.399999995</v>
      </c>
      <c r="D6" s="9">
        <f>SUM(D7,D8)</f>
        <v>28149545.191580001</v>
      </c>
      <c r="E6" s="11">
        <f t="shared" ref="E6:E21" si="0">ROUND(D6/C6*100,1)</f>
        <v>84.7</v>
      </c>
    </row>
    <row r="7" spans="2:5" ht="41.25" customHeight="1" x14ac:dyDescent="0.2">
      <c r="B7" s="6" t="s">
        <v>6</v>
      </c>
      <c r="C7" s="7">
        <v>75000</v>
      </c>
      <c r="D7" s="7">
        <v>75000</v>
      </c>
      <c r="E7" s="11">
        <f t="shared" si="0"/>
        <v>100</v>
      </c>
    </row>
    <row r="8" spans="2:5" ht="47.25" customHeight="1" x14ac:dyDescent="0.2">
      <c r="B8" s="6" t="s">
        <v>16</v>
      </c>
      <c r="C8" s="7">
        <f>SUM(C9,C10,C11,C12,C15,C16,C17,C18,C19,C20,C21)</f>
        <v>33164032.399999995</v>
      </c>
      <c r="D8" s="7">
        <f>SUM(D9,D10,D11,D12,D15,D16,D17,D18,D19,D20,D21)</f>
        <v>28074545.191580001</v>
      </c>
      <c r="E8" s="11">
        <f t="shared" si="0"/>
        <v>84.7</v>
      </c>
    </row>
    <row r="9" spans="2:5" ht="46.5" customHeight="1" x14ac:dyDescent="0.2">
      <c r="B9" s="5" t="s">
        <v>11</v>
      </c>
      <c r="C9" s="8">
        <v>3715467.5</v>
      </c>
      <c r="D9" s="8">
        <v>3715467.5</v>
      </c>
      <c r="E9" s="12">
        <f t="shared" si="0"/>
        <v>100</v>
      </c>
    </row>
    <row r="10" spans="2:5" ht="45" customHeight="1" x14ac:dyDescent="0.2">
      <c r="B10" s="5" t="s">
        <v>18</v>
      </c>
      <c r="C10" s="8">
        <v>107004.7</v>
      </c>
      <c r="D10" s="8">
        <v>107004.7</v>
      </c>
      <c r="E10" s="12">
        <f t="shared" si="0"/>
        <v>100</v>
      </c>
    </row>
    <row r="11" spans="2:5" ht="46.5" customHeight="1" x14ac:dyDescent="0.2">
      <c r="B11" s="5" t="s">
        <v>12</v>
      </c>
      <c r="C11" s="8">
        <v>952116.5</v>
      </c>
      <c r="D11" s="8">
        <v>952116.5</v>
      </c>
      <c r="E11" s="12">
        <f t="shared" si="0"/>
        <v>100</v>
      </c>
    </row>
    <row r="12" spans="2:5" ht="29.25" customHeight="1" x14ac:dyDescent="0.2">
      <c r="B12" s="5" t="s">
        <v>19</v>
      </c>
      <c r="C12" s="15">
        <f>SUM(C13,C14)</f>
        <v>3986424.3999999994</v>
      </c>
      <c r="D12" s="15">
        <f>SUM(D13,D14)</f>
        <v>3967865.1318199998</v>
      </c>
      <c r="E12" s="12">
        <f t="shared" si="0"/>
        <v>99.5</v>
      </c>
    </row>
    <row r="13" spans="2:5" ht="29.25" customHeight="1" x14ac:dyDescent="0.2">
      <c r="B13" s="5" t="s">
        <v>20</v>
      </c>
      <c r="C13" s="15">
        <v>475848.79999999993</v>
      </c>
      <c r="D13" s="15">
        <v>457289.53181999997</v>
      </c>
      <c r="E13" s="12">
        <f t="shared" si="0"/>
        <v>96.1</v>
      </c>
    </row>
    <row r="14" spans="2:5" ht="109.5" customHeight="1" x14ac:dyDescent="0.2">
      <c r="B14" s="5" t="s">
        <v>21</v>
      </c>
      <c r="C14" s="8">
        <v>3510575.5999999996</v>
      </c>
      <c r="D14" s="8">
        <v>3510575.5999999996</v>
      </c>
      <c r="E14" s="12">
        <f t="shared" si="0"/>
        <v>100</v>
      </c>
    </row>
    <row r="15" spans="2:5" ht="84" customHeight="1" x14ac:dyDescent="0.2">
      <c r="B15" s="5" t="s">
        <v>13</v>
      </c>
      <c r="C15" s="13">
        <v>14053684.300000001</v>
      </c>
      <c r="D15" s="13">
        <v>10398017.77</v>
      </c>
      <c r="E15" s="12">
        <f t="shared" si="0"/>
        <v>74</v>
      </c>
    </row>
    <row r="16" spans="2:5" ht="64.5" customHeight="1" x14ac:dyDescent="0.2">
      <c r="B16" s="5" t="s">
        <v>17</v>
      </c>
      <c r="C16" s="14">
        <v>5863370.7000000002</v>
      </c>
      <c r="D16" s="14">
        <v>4556339.3499999996</v>
      </c>
      <c r="E16" s="12">
        <f t="shared" si="0"/>
        <v>77.7</v>
      </c>
    </row>
    <row r="17" spans="2:5" ht="93.75" customHeight="1" x14ac:dyDescent="0.2">
      <c r="B17" s="5" t="s">
        <v>14</v>
      </c>
      <c r="C17" s="15">
        <v>261968.4</v>
      </c>
      <c r="D17" s="15">
        <v>209783.99100000001</v>
      </c>
      <c r="E17" s="12">
        <f t="shared" si="0"/>
        <v>80.099999999999994</v>
      </c>
    </row>
    <row r="18" spans="2:5" ht="69" customHeight="1" x14ac:dyDescent="0.2">
      <c r="B18" s="5" t="s">
        <v>7</v>
      </c>
      <c r="C18" s="8">
        <v>45688.2</v>
      </c>
      <c r="D18" s="8">
        <v>38192.33066</v>
      </c>
      <c r="E18" s="12">
        <f t="shared" si="0"/>
        <v>83.6</v>
      </c>
    </row>
    <row r="19" spans="2:5" ht="57" customHeight="1" x14ac:dyDescent="0.2">
      <c r="B19" s="5" t="s">
        <v>8</v>
      </c>
      <c r="C19" s="15">
        <v>2608055.9</v>
      </c>
      <c r="D19" s="15">
        <v>2608055.9</v>
      </c>
      <c r="E19" s="12">
        <f t="shared" si="0"/>
        <v>100</v>
      </c>
    </row>
    <row r="20" spans="2:5" ht="53.25" customHeight="1" x14ac:dyDescent="0.2">
      <c r="B20" s="5" t="s">
        <v>9</v>
      </c>
      <c r="C20" s="15">
        <v>1032930.2</v>
      </c>
      <c r="D20" s="15">
        <v>984380.41810000001</v>
      </c>
      <c r="E20" s="12">
        <f t="shared" si="0"/>
        <v>95.3</v>
      </c>
    </row>
    <row r="21" spans="2:5" ht="87" customHeight="1" x14ac:dyDescent="0.2">
      <c r="B21" s="5" t="s">
        <v>15</v>
      </c>
      <c r="C21" s="15">
        <v>537321.6</v>
      </c>
      <c r="D21" s="15">
        <v>537321.6</v>
      </c>
      <c r="E21" s="12">
        <f t="shared" si="0"/>
        <v>100</v>
      </c>
    </row>
    <row r="22" spans="2:5" ht="48.75" hidden="1" customHeight="1" x14ac:dyDescent="0.2">
      <c r="B22" s="6" t="s">
        <v>10</v>
      </c>
      <c r="C22" s="7" t="e">
        <f>#REF!/1000</f>
        <v>#REF!</v>
      </c>
      <c r="D22" s="7" t="e">
        <f>#REF!/1000</f>
        <v>#REF!</v>
      </c>
      <c r="E22" s="9" t="e">
        <f>#REF!/C22*100</f>
        <v>#REF!</v>
      </c>
    </row>
    <row r="23" spans="2:5" ht="12.75" customHeight="1" x14ac:dyDescent="0.2"/>
    <row r="24" spans="2:5" ht="12.75" customHeight="1" x14ac:dyDescent="0.2"/>
  </sheetData>
  <mergeCells count="1">
    <mergeCell ref="B2:E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Елена Александровна</dc:creator>
  <cp:lastModifiedBy>Казакова Елена Александровна</cp:lastModifiedBy>
  <cp:lastPrinted>2020-07-13T07:48:03Z</cp:lastPrinted>
  <dcterms:created xsi:type="dcterms:W3CDTF">2020-05-27T07:29:55Z</dcterms:created>
  <dcterms:modified xsi:type="dcterms:W3CDTF">2020-07-13T07:48:07Z</dcterms:modified>
</cp:coreProperties>
</file>