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РФ.'!$A$4:$E$32</definedName>
  </definedNames>
  <calcPr/>
</workbook>
</file>

<file path=xl/sharedStrings.xml><?xml version="1.0" encoding="utf-8"?>
<sst xmlns="http://schemas.openxmlformats.org/spreadsheetml/2006/main" count="57" uniqueCount="57">
  <si>
    <t xml:space="preserve">                                Информация о поступлении доходов, </t>
  </si>
  <si>
    <t xml:space="preserve"> администрируемых Роснедра, в федеральный бюджет за 2023 год на  01.01.2024 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</si>
  <si>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</si>
  <si>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</si>
  <si>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</si>
  <si>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r>
      <t xml:space="preserve">Прогноз поступлений в бюджет на 2023 год</t>
    </r>
    <r>
      <rPr>
        <b/>
        <sz val="9"/>
        <color indexed="2"/>
        <rFont val="Times New Roman"/>
      </rPr>
      <t xml:space="preserve"> (ФЗ от 05.12.2022            N 466-ФЗ)</t>
    </r>
  </si>
  <si>
    <t xml:space="preserve">Фактическое исполнение                          за 2023 год: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</si>
  <si>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</si>
  <si>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</si>
  <si>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</si>
  <si>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</si>
  <si>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</si>
  <si>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</si>
  <si>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</si>
  <si>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в т.ч. разовые платежи по УВС</t>
  </si>
  <si>
    <t xml:space="preserve">в т.ч. разовые платежи по ТПИ</t>
  </si>
  <si>
    <t xml:space="preserve">в т.ч. разовые платежи по воде, грязи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</si>
  <si>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</si>
  <si>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</si>
  <si>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</si>
  <si>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</si>
  <si>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</si>
  <si>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</si>
  <si>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Доходы от перечисления части прибыли, остающейся после уплаты налогов и иных обязательных платежей ФГУП</t>
  </si>
  <si>
    <t xml:space="preserve">049 1 11 07011 01 6000 120</t>
  </si>
  <si>
    <t xml:space="preserve">Прочие поступления от использования имущества, находящегося в собственности Российской Федерации</t>
  </si>
  <si>
    <t xml:space="preserve">049 1 11 09041 01 7100 120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</si>
  <si>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</si>
  <si>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</si>
  <si>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</si>
  <si>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</si>
  <si>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</si>
  <si>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</si>
  <si>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</si>
  <si>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/>
    </r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</si>
  <si>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</si>
  <si>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 xml:space="preserve"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</si>
  <si>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</si>
  <si>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</si>
  <si>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</si>
  <si>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</si>
  <si>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</si>
  <si>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</si>
  <si>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</si>
  <si>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</si>
  <si>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</si>
  <si>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049 1 16 10013 01 0000 140</t>
  </si>
  <si>
    <t xml:space="preserve">Платежи в целях возмещения убытков, причиненных уклонением от заключения с федеральным государствен-ным органом государственного контракта </t>
  </si>
  <si>
    <t xml:space="preserve"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</si>
  <si>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</si>
  <si>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 xml:space="preserve"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</si>
  <si>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</si>
  <si>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</si>
  <si>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Доходы федерального бюджета от возврата бюджетными учреждениями остатков субсидий прошлых лет</t>
  </si>
  <si>
    <r>
      <t xml:space="preserve">049 2 18 </t>
    </r>
    <r>
      <rPr>
        <b/>
        <sz val="10"/>
        <color indexed="2"/>
        <rFont val="Times New Roman Cyr"/>
      </rPr>
      <t>01010</t>
    </r>
    <r>
      <rPr>
        <b/>
        <sz val="10"/>
        <color indexed="4"/>
        <rFont val="Times New Roman Cyr"/>
      </rPr>
      <t xml:space="preserve"> 01 0000 </t>
    </r>
    <r>
      <rPr>
        <b/>
        <sz val="10"/>
        <color indexed="2"/>
        <rFont val="Times New Roman Cyr"/>
      </rPr>
      <t>150</t>
    </r>
  </si>
  <si>
    <t xml:space="preserve">Доходы федерального бюджета от возврата остатков субвенций бюджетами Республики Крым и города федерального значения Севастополя</t>
  </si>
  <si>
    <r>
      <t/>
    </r>
    <r>
      <rPr>
        <b/>
        <sz val="10"/>
        <color indexed="4"/>
        <rFont val="Times New Roman"/>
      </rPr>
      <t xml:space="preserve">049 2 18 </t>
    </r>
    <r>
      <rPr>
        <b/>
        <sz val="10"/>
        <color indexed="2"/>
        <rFont val="Times New Roman"/>
      </rPr>
      <t>35395</t>
    </r>
    <r>
      <rPr>
        <b/>
        <sz val="10"/>
        <color indexed="4"/>
        <rFont val="Times New Roman"/>
      </rPr>
      <t xml:space="preserve"> 01 1001 </t>
    </r>
    <r>
      <rPr>
        <b/>
        <sz val="10"/>
        <color indexed="2"/>
        <rFont val="Times New Roman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</si>
</sst>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_р_."/>
  </numFmts>
  <fonts count="4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sz val="11.000000"/>
      <color indexed="4"/>
      <name val="Times New Roman"/>
    </font>
    <font>
      <b/>
      <i/>
      <sz val="10.000000"/>
      <name val="Times New Roman Cyr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  <font>
      <b/>
      <sz val="10.000000"/>
      <color rgb="FF3333FF"/>
      <name val="Times New Roman Cyr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0" fillId="0" borderId="0" numFmtId="162" applyNumberFormat="1" applyFont="1" applyFill="1" applyBorder="1"/>
    <xf fontId="19" fillId="32" borderId="0" numFmtId="0" applyNumberFormat="1" applyFont="1" applyFill="1" applyBorder="1"/>
  </cellStyleXfs>
  <cellXfs count="66">
    <xf fontId="0" fillId="0" borderId="0" numFmtId="0" xfId="0"/>
    <xf fontId="20" fillId="0" borderId="0" numFmtId="0" xfId="0" applyFont="1"/>
    <xf fontId="0" fillId="0" borderId="0" numFmtId="0" xfId="0"/>
    <xf fontId="21" fillId="0" borderId="0" numFmtId="0" xfId="0" applyFont="1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3" fillId="0" borderId="0" numFmtId="0" xfId="0" applyFont="1" applyAlignment="1">
      <alignment horizontal="right"/>
    </xf>
    <xf fontId="22" fillId="0" borderId="0" numFmtId="0" xfId="0" applyFont="1" applyAlignment="1">
      <alignment horizontal="center"/>
    </xf>
    <xf fontId="24" fillId="0" borderId="10" numFmtId="0" xfId="0" applyFont="1" applyBorder="1" applyAlignment="1">
      <alignment horizontal="center" vertical="center"/>
    </xf>
    <xf fontId="25" fillId="0" borderId="11" numFmtId="0" xfId="0" applyFont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0" numFmtId="0" xfId="0" applyFont="1"/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 wrapText="1"/>
    </xf>
    <xf fontId="30" fillId="0" borderId="12" numFmtId="0" xfId="0" applyFont="1" applyBorder="1" applyAlignment="1">
      <alignment horizontal="center" vertical="center" wrapText="1"/>
    </xf>
    <xf fontId="30" fillId="0" borderId="13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/>
    </xf>
    <xf fontId="31" fillId="34" borderId="10" numFmtId="0" xfId="0" applyFont="1" applyFill="1" applyBorder="1" applyAlignment="1" applyProtection="1">
      <alignment horizontal="right" vertical="center" wrapText="1"/>
    </xf>
    <xf fontId="32" fillId="34" borderId="14" numFmtId="0" xfId="0" applyFont="1" applyFill="1" applyBorder="1" applyAlignment="1" applyProtection="1">
      <alignment horizontal="left" vertical="center" wrapText="1"/>
    </xf>
    <xf fontId="31" fillId="34" borderId="10" numFmtId="164" xfId="0" applyNumberFormat="1" applyFont="1" applyFill="1" applyBorder="1" applyAlignment="1">
      <alignment horizontal="center" vertical="center"/>
    </xf>
    <xf fontId="33" fillId="34" borderId="12" numFmtId="165" xfId="0" applyNumberFormat="1" applyFont="1" applyFill="1" applyBorder="1" applyAlignment="1">
      <alignment horizontal="center" vertical="center"/>
    </xf>
    <xf fontId="24" fillId="0" borderId="10" numFmtId="0" xfId="0" applyFont="1" applyBorder="1" applyAlignment="1" applyProtection="1">
      <alignment horizontal="left" vertical="center" wrapText="1"/>
    </xf>
    <xf fontId="34" fillId="0" borderId="11" numFmtId="0" xfId="0" applyFont="1" applyBorder="1" applyAlignment="1" applyProtection="1">
      <alignment horizontal="left" vertical="center" wrapText="1"/>
    </xf>
    <xf fontId="24" fillId="0" borderId="10" numFmtId="164" xfId="0" applyNumberFormat="1" applyFont="1" applyBorder="1" applyAlignment="1">
      <alignment horizontal="center" vertical="center"/>
    </xf>
    <xf fontId="35" fillId="0" borderId="13" numFmtId="165" xfId="0" applyNumberFormat="1" applyFont="1" applyBorder="1" applyAlignment="1">
      <alignment horizontal="center" vertical="center"/>
    </xf>
    <xf fontId="36" fillId="0" borderId="10" numFmtId="0" xfId="0" applyFont="1" applyBorder="1" applyAlignment="1" applyProtection="1">
      <alignment horizontal="left" vertical="center" wrapText="1"/>
    </xf>
    <xf fontId="37" fillId="0" borderId="10" numFmtId="0" xfId="0" applyFont="1" applyBorder="1" applyAlignment="1">
      <alignment horizontal="center" vertical="center" wrapText="1"/>
    </xf>
    <xf fontId="38" fillId="0" borderId="15" numFmtId="166" xfId="0" applyNumberFormat="1" applyFont="1" applyBorder="1" applyAlignment="1">
      <alignment horizontal="center" vertical="center" wrapText="1"/>
    </xf>
    <xf fontId="39" fillId="0" borderId="10" numFmtId="164" xfId="0" applyNumberFormat="1" applyFont="1" applyBorder="1" applyAlignment="1">
      <alignment horizontal="center" vertical="center"/>
    </xf>
    <xf fontId="35" fillId="0" borderId="10" numFmtId="165" xfId="0" applyNumberFormat="1" applyFont="1" applyBorder="1" applyAlignment="1">
      <alignment horizontal="center" vertical="center"/>
    </xf>
    <xf fontId="36" fillId="0" borderId="16" numFmtId="0" xfId="0" applyFont="1" applyBorder="1" applyAlignment="1" applyProtection="1">
      <alignment horizontal="right" vertical="center" wrapText="1"/>
    </xf>
    <xf fontId="34" fillId="0" borderId="17" numFmtId="0" xfId="0" applyFont="1" applyBorder="1" applyAlignment="1">
      <alignment horizontal="center" vertical="center" wrapText="1"/>
    </xf>
    <xf fontId="34" fillId="0" borderId="18" numFmtId="164" xfId="47" applyNumberFormat="1" applyFont="1" applyBorder="1" applyAlignment="1">
      <alignment horizontal="center" vertical="center" wrapText="1"/>
    </xf>
    <xf fontId="35" fillId="0" borderId="19" numFmtId="164" xfId="0" applyNumberFormat="1" applyFont="1" applyBorder="1" applyAlignment="1">
      <alignment horizontal="center" vertical="center"/>
    </xf>
    <xf fontId="24" fillId="0" borderId="17" numFmtId="165" xfId="0" applyNumberFormat="1" applyFont="1" applyBorder="1" applyAlignment="1">
      <alignment horizontal="center" vertical="center"/>
    </xf>
    <xf fontId="36" fillId="0" borderId="19" numFmtId="0" xfId="0" applyFont="1" applyBorder="1" applyAlignment="1" applyProtection="1">
      <alignment horizontal="right" vertical="center" wrapText="1"/>
    </xf>
    <xf fontId="40" fillId="0" borderId="19" numFmtId="0" xfId="0" applyFont="1" applyBorder="1" applyAlignment="1">
      <alignment horizontal="center" vertical="center" wrapText="1"/>
    </xf>
    <xf fontId="34" fillId="0" borderId="20" numFmtId="164" xfId="47" applyNumberFormat="1" applyFont="1" applyBorder="1" applyAlignment="1">
      <alignment horizontal="center" vertical="center" wrapText="1"/>
    </xf>
    <xf fontId="24" fillId="0" borderId="19" numFmtId="165" xfId="0" applyNumberFormat="1" applyFont="1" applyBorder="1" applyAlignment="1">
      <alignment horizontal="center" vertical="center"/>
    </xf>
    <xf fontId="36" fillId="0" borderId="21" numFmtId="0" xfId="0" applyFont="1" applyBorder="1" applyAlignment="1" applyProtection="1">
      <alignment horizontal="right" vertical="center" wrapText="1"/>
    </xf>
    <xf fontId="34" fillId="0" borderId="21" numFmtId="0" xfId="0" applyFont="1" applyBorder="1" applyAlignment="1">
      <alignment horizontal="center" vertical="center" wrapText="1"/>
    </xf>
    <xf fontId="34" fillId="0" borderId="22" numFmtId="164" xfId="47" applyNumberFormat="1" applyFont="1" applyBorder="1" applyAlignment="1">
      <alignment horizontal="center" vertical="center" wrapText="1"/>
    </xf>
    <xf fontId="35" fillId="0" borderId="21" numFmtId="164" xfId="0" applyNumberFormat="1" applyFont="1" applyBorder="1" applyAlignment="1">
      <alignment horizontal="center" vertical="center"/>
    </xf>
    <xf fontId="24" fillId="0" borderId="23" numFmtId="165" xfId="0" applyNumberFormat="1" applyFont="1" applyBorder="1" applyAlignment="1">
      <alignment horizontal="center" vertical="center"/>
    </xf>
    <xf fontId="41" fillId="0" borderId="15" numFmtId="0" xfId="0" applyFont="1" applyBorder="1" applyAlignment="1" applyProtection="1">
      <alignment horizontal="left" vertical="center" wrapText="1"/>
    </xf>
    <xf fontId="37" fillId="0" borderId="11" numFmtId="0" xfId="0" applyFont="1" applyBorder="1" applyAlignment="1" applyProtection="1">
      <alignment horizontal="center" vertical="center" wrapText="1"/>
    </xf>
    <xf fontId="38" fillId="0" borderId="10" numFmtId="166" xfId="0" applyNumberFormat="1" applyFont="1" applyBorder="1" applyAlignment="1">
      <alignment horizontal="center" vertical="center" wrapText="1"/>
    </xf>
    <xf fontId="42" fillId="0" borderId="10" numFmtId="0" xfId="0" applyFont="1" applyBorder="1" applyAlignment="1">
      <alignment horizontal="center" vertical="center"/>
    </xf>
    <xf fontId="39" fillId="0" borderId="24" numFmtId="164" xfId="0" applyNumberFormat="1" applyFont="1" applyBorder="1" applyAlignment="1">
      <alignment horizontal="center" vertical="center"/>
    </xf>
    <xf fontId="43" fillId="0" borderId="0" numFmtId="0" xfId="0" applyFont="1" applyAlignment="1" applyProtection="1">
      <alignment vertical="center" wrapText="1"/>
    </xf>
    <xf fontId="41" fillId="0" borderId="10" numFmtId="0" xfId="0" applyFont="1" applyBorder="1" applyAlignment="1">
      <alignment horizontal="left" vertical="center" wrapText="1"/>
    </xf>
    <xf fontId="39" fillId="0" borderId="15" numFmtId="164" xfId="0" applyNumberFormat="1" applyFont="1" applyBorder="1" applyAlignment="1">
      <alignment horizontal="center" vertical="center"/>
    </xf>
    <xf fontId="41" fillId="0" borderId="15" numFmtId="0" xfId="0" applyFont="1" applyBorder="1" applyAlignment="1">
      <alignment horizontal="left" wrapText="1"/>
    </xf>
    <xf fontId="24" fillId="0" borderId="0" numFmtId="164" xfId="0" applyNumberFormat="1" applyFont="1" applyAlignment="1">
      <alignment horizontal="center" vertical="center"/>
    </xf>
    <xf fontId="41" fillId="0" borderId="15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 wrapText="1"/>
    </xf>
    <xf fontId="44" fillId="0" borderId="14" numFmtId="0" xfId="0" applyFont="1" applyBorder="1" applyAlignment="1">
      <alignment horizontal="center" vertical="center" wrapText="1"/>
    </xf>
    <xf fontId="37" fillId="35" borderId="10" numFmtId="0" xfId="0" applyFont="1" applyFill="1" applyBorder="1" applyAlignment="1">
      <alignment horizontal="center" vertical="center" wrapText="1"/>
    </xf>
    <xf fontId="42" fillId="36" borderId="11" numFmtId="0" xfId="0" applyFont="1" applyFill="1" applyBorder="1" applyAlignment="1">
      <alignment horizontal="center" vertical="center"/>
    </xf>
    <xf fontId="38" fillId="0" borderId="25" numFmtId="166" xfId="0" applyNumberFormat="1" applyFont="1" applyBorder="1" applyAlignment="1">
      <alignment horizontal="center" vertical="center" wrapText="1"/>
    </xf>
    <xf fontId="39" fillId="0" borderId="26" numFmtId="164" xfId="0" applyNumberFormat="1" applyFont="1" applyBorder="1" applyAlignment="1">
      <alignment horizontal="center" vertical="center"/>
    </xf>
    <xf fontId="41" fillId="0" borderId="15" numFmtId="0" xfId="0" applyFont="1" applyBorder="1" applyAlignment="1">
      <alignment horizontal="left" vertical="top" wrapText="1"/>
    </xf>
    <xf fontId="42" fillId="36" borderId="10" numFmtId="0" xfId="0" applyFont="1" applyFill="1" applyBorder="1" applyAlignment="1">
      <alignment horizontal="center" vertical="center"/>
    </xf>
    <xf fontId="37" fillId="36" borderId="10" numFmtId="0" xfId="0" applyFont="1" applyFill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Финансовый 2" xfId="48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10" workbookViewId="0">
      <selection activeCell="K8" activeCellId="0" sqref="K8"/>
    </sheetView>
  </sheetViews>
  <sheetFormatPr baseColWidth="8" defaultRowHeight="12.75" customHeight="1"/>
  <cols>
    <col customWidth="1" min="1" max="1" style="1" width="45.140599999999999"/>
    <col customWidth="1" min="2" max="2" width="24.5703"/>
    <col customWidth="1" min="3" max="3" style="2" width="17.140599999999999"/>
    <col customWidth="1" min="4" max="4" width="14.425800000000001"/>
    <col customWidth="1" min="5" max="5" style="2" width="7.4257799999999996"/>
    <col customWidth="1" min="7" max="7" width="9.1406200000000002"/>
  </cols>
  <sheetData>
    <row r="1" ht="16.5" customHeight="1">
      <c r="A1" s="3" t="s">
        <v>0</v>
      </c>
      <c r="B1" s="3"/>
      <c r="C1" s="3"/>
    </row>
    <row r="2" ht="16.5" customHeight="1">
      <c r="A2" s="4" t="s">
        <v>1</v>
      </c>
      <c r="B2" s="4"/>
      <c r="C2" s="4"/>
      <c r="D2" s="4"/>
      <c r="E2" s="4"/>
    </row>
    <row r="3" ht="11.25" customHeight="1">
      <c r="A3" s="5"/>
      <c r="C3" s="6"/>
      <c r="D3" s="7" t="s">
        <v>2</v>
      </c>
    </row>
    <row r="4" ht="54" customHeight="1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ht="16.5" customHeight="1">
      <c r="A6" s="18" t="s">
        <v>8</v>
      </c>
      <c r="B6" s="19"/>
      <c r="C6" s="20">
        <f>C7+C13+C14+C15+C18+C19+C20+C21+C23+C24+C25+C26+C27+C30+C31</f>
        <v>57452103.600000009</v>
      </c>
      <c r="D6" s="20">
        <f>D7+D13+D14+D15+D18+D19+D20+D21+D23+D24+D25+D26+D27+D30+D31</f>
        <v>25281558.100000001</v>
      </c>
      <c r="E6" s="21">
        <f t="shared" ref="E6:E8" si="0">D6/C6*100</f>
        <v>44.004582105501875</v>
      </c>
    </row>
    <row r="7" ht="15" customHeight="1">
      <c r="A7" s="22" t="s">
        <v>9</v>
      </c>
      <c r="B7" s="23"/>
      <c r="C7" s="24">
        <f>SUM(C8:C9)</f>
        <v>56545215</v>
      </c>
      <c r="D7" s="24">
        <f>SUM(D8:D9)</f>
        <v>24399640.399999999</v>
      </c>
      <c r="E7" s="25">
        <f t="shared" si="0"/>
        <v>43.150672254053681</v>
      </c>
    </row>
    <row r="8" ht="26.25" customHeight="1">
      <c r="A8" s="26" t="s">
        <v>10</v>
      </c>
      <c r="B8" s="27" t="s">
        <v>11</v>
      </c>
      <c r="C8" s="28">
        <v>56545215</v>
      </c>
      <c r="D8" s="29">
        <v>24399640.399999999</v>
      </c>
      <c r="E8" s="30">
        <f t="shared" si="0"/>
        <v>43.150672254053681</v>
      </c>
    </row>
    <row r="9" ht="25.5" customHeight="1">
      <c r="A9" s="26" t="s">
        <v>12</v>
      </c>
      <c r="B9" s="27" t="s">
        <v>13</v>
      </c>
      <c r="C9" s="28"/>
      <c r="D9" s="29"/>
      <c r="E9" s="30"/>
    </row>
    <row r="10" ht="13.5" customHeight="1">
      <c r="A10" s="31" t="s">
        <v>14</v>
      </c>
      <c r="B10" s="32"/>
      <c r="C10" s="33"/>
      <c r="D10" s="34">
        <v>12064273.199999999</v>
      </c>
      <c r="E10" s="35"/>
    </row>
    <row r="11" ht="13.5" customHeight="1">
      <c r="A11" s="36" t="s">
        <v>15</v>
      </c>
      <c r="B11" s="37"/>
      <c r="C11" s="38"/>
      <c r="D11" s="34">
        <f>D7-D10-D12</f>
        <v>12280540.699999999</v>
      </c>
      <c r="E11" s="39"/>
    </row>
    <row r="12" ht="14.25" customHeight="1">
      <c r="A12" s="40" t="s">
        <v>16</v>
      </c>
      <c r="B12" s="41"/>
      <c r="C12" s="42"/>
      <c r="D12" s="43">
        <v>54826.5</v>
      </c>
      <c r="E12" s="44"/>
    </row>
    <row r="13" ht="42.75" customHeight="1">
      <c r="A13" s="45" t="s">
        <v>17</v>
      </c>
      <c r="B13" s="46" t="s">
        <v>18</v>
      </c>
      <c r="C13" s="47">
        <v>15684.1</v>
      </c>
      <c r="D13" s="29">
        <v>19330.400000000001</v>
      </c>
      <c r="E13" s="30">
        <f t="shared" ref="E13:E31" si="1">D13/C13*100</f>
        <v>123.24838530741324</v>
      </c>
    </row>
    <row r="14" ht="36" customHeight="1">
      <c r="A14" s="45" t="s">
        <v>19</v>
      </c>
      <c r="B14" s="48" t="s">
        <v>20</v>
      </c>
      <c r="C14" s="47">
        <v>2205</v>
      </c>
      <c r="D14" s="49">
        <v>1785.5</v>
      </c>
      <c r="E14" s="30">
        <f t="shared" si="1"/>
        <v>80.975056689342409</v>
      </c>
    </row>
    <row r="15" s="50" customFormat="1" ht="37.5" customHeight="1">
      <c r="A15" s="51" t="s">
        <v>21</v>
      </c>
      <c r="B15" s="48" t="s">
        <v>22</v>
      </c>
      <c r="C15" s="47">
        <v>91.099999999999994</v>
      </c>
      <c r="D15" s="52">
        <v>60.5</v>
      </c>
      <c r="E15" s="30">
        <f t="shared" si="1"/>
        <v>66.410537870472012</v>
      </c>
    </row>
    <row r="16" s="50" customFormat="1" ht="24" customHeight="1">
      <c r="A16" s="53" t="s">
        <v>23</v>
      </c>
      <c r="B16" s="27" t="s">
        <v>24</v>
      </c>
      <c r="C16" s="24"/>
      <c r="D16" s="49"/>
      <c r="E16" s="30"/>
    </row>
    <row r="17" s="50" customFormat="1" ht="25.5" customHeight="1">
      <c r="A17" s="53" t="s">
        <v>25</v>
      </c>
      <c r="B17" s="27" t="s">
        <v>26</v>
      </c>
      <c r="C17" s="54"/>
      <c r="D17" s="49"/>
      <c r="E17" s="30"/>
    </row>
    <row r="18" s="50" customFormat="1" ht="49.5" customHeight="1">
      <c r="A18" s="45" t="s">
        <v>27</v>
      </c>
      <c r="B18" s="27" t="s">
        <v>28</v>
      </c>
      <c r="C18" s="28">
        <v>421251</v>
      </c>
      <c r="D18" s="49">
        <v>377022</v>
      </c>
      <c r="E18" s="30">
        <f t="shared" si="1"/>
        <v>89.500559049117996</v>
      </c>
    </row>
    <row r="19" ht="24" customHeight="1">
      <c r="A19" s="45" t="s">
        <v>29</v>
      </c>
      <c r="B19" s="27" t="s">
        <v>30</v>
      </c>
      <c r="C19" s="47">
        <v>34679.900000000001</v>
      </c>
      <c r="D19" s="49">
        <v>48814</v>
      </c>
      <c r="E19" s="30">
        <f t="shared" si="1"/>
        <v>140.75588453253903</v>
      </c>
    </row>
    <row r="20" ht="24.75" customHeight="1">
      <c r="A20" s="55" t="s">
        <v>31</v>
      </c>
      <c r="B20" s="27" t="s">
        <v>32</v>
      </c>
      <c r="C20" s="28">
        <v>19965.5</v>
      </c>
      <c r="D20" s="49">
        <v>1339.4000000000001</v>
      </c>
      <c r="E20" s="30">
        <f t="shared" si="1"/>
        <v>6.7085722871954117</v>
      </c>
    </row>
    <row r="21" s="50" customFormat="1" ht="22.5" customHeight="1">
      <c r="A21" s="45" t="s">
        <v>33</v>
      </c>
      <c r="B21" s="56" t="s">
        <v>34</v>
      </c>
      <c r="C21" s="28">
        <v>1629.3</v>
      </c>
      <c r="D21" s="49">
        <v>652.60000000000002</v>
      </c>
      <c r="E21" s="30">
        <f t="shared" si="1"/>
        <v>40.054010924937096</v>
      </c>
    </row>
    <row r="22" s="50" customFormat="1" ht="60" customHeight="1">
      <c r="A22" s="45" t="s">
        <v>35</v>
      </c>
      <c r="B22" s="57" t="s">
        <v>36</v>
      </c>
      <c r="C22" s="28"/>
      <c r="D22" s="49"/>
      <c r="E22" s="30"/>
    </row>
    <row r="23" s="50" customFormat="1" ht="35.25" customHeight="1">
      <c r="A23" s="45" t="s">
        <v>37</v>
      </c>
      <c r="B23" s="58" t="s">
        <v>38</v>
      </c>
      <c r="C23" s="28">
        <v>310156</v>
      </c>
      <c r="D23" s="49">
        <v>398893</v>
      </c>
      <c r="E23" s="30">
        <f t="shared" si="1"/>
        <v>128.61044119733296</v>
      </c>
    </row>
    <row r="24" s="50" customFormat="1" ht="48.75" customHeight="1">
      <c r="A24" s="55" t="s">
        <v>39</v>
      </c>
      <c r="B24" s="59" t="s">
        <v>40</v>
      </c>
      <c r="C24" s="60">
        <v>35328.699999999997</v>
      </c>
      <c r="D24" s="61">
        <v>1767.5999999999999</v>
      </c>
      <c r="E24" s="30">
        <f t="shared" si="1"/>
        <v>5.0032976022327462</v>
      </c>
    </row>
    <row r="25" ht="48.75" customHeight="1">
      <c r="A25" s="62" t="s">
        <v>41</v>
      </c>
      <c r="B25" s="63" t="s">
        <v>42</v>
      </c>
      <c r="C25" s="28">
        <v>107.2</v>
      </c>
      <c r="D25" s="52">
        <v>543.29999999999995</v>
      </c>
      <c r="E25" s="30">
        <f t="shared" si="1"/>
        <v>506.80970149253727</v>
      </c>
    </row>
    <row r="26" ht="37.5" customHeight="1">
      <c r="A26" s="45" t="s">
        <v>43</v>
      </c>
      <c r="B26" s="64" t="s">
        <v>44</v>
      </c>
      <c r="C26" s="28">
        <v>120.7</v>
      </c>
      <c r="D26" s="49"/>
      <c r="E26" s="30">
        <f t="shared" si="1"/>
        <v>0</v>
      </c>
    </row>
    <row r="27" ht="50.25" customHeight="1">
      <c r="A27" s="45" t="s">
        <v>45</v>
      </c>
      <c r="B27" s="64" t="s">
        <v>46</v>
      </c>
      <c r="C27" s="28">
        <v>91.900000000000006</v>
      </c>
      <c r="D27" s="49">
        <v>97</v>
      </c>
      <c r="E27" s="30">
        <f t="shared" si="1"/>
        <v>105.54951033732316</v>
      </c>
      <c r="H27" s="2"/>
    </row>
    <row r="28" ht="33.75" customHeight="1">
      <c r="A28" s="45" t="s">
        <v>47</v>
      </c>
      <c r="B28" s="64" t="s">
        <v>48</v>
      </c>
      <c r="C28" s="28"/>
      <c r="D28" s="49"/>
      <c r="E28" s="30"/>
    </row>
    <row r="29" ht="45" customHeight="1">
      <c r="A29" s="45" t="s">
        <v>49</v>
      </c>
      <c r="B29" s="64" t="s">
        <v>50</v>
      </c>
      <c r="C29" s="28"/>
      <c r="D29" s="49"/>
      <c r="E29" s="30"/>
    </row>
    <row r="30" ht="48.75" customHeight="1">
      <c r="A30" s="45" t="s">
        <v>51</v>
      </c>
      <c r="B30" s="64" t="s">
        <v>52</v>
      </c>
      <c r="C30" s="28">
        <v>29546.200000000001</v>
      </c>
      <c r="D30" s="49">
        <v>2513.5999999999999</v>
      </c>
      <c r="E30" s="30">
        <f t="shared" si="1"/>
        <v>8.507354583668965</v>
      </c>
      <c r="H30" s="2"/>
    </row>
    <row r="31" ht="24.75" customHeight="1">
      <c r="A31" s="45" t="s">
        <v>53</v>
      </c>
      <c r="B31" s="27" t="s">
        <v>54</v>
      </c>
      <c r="C31" s="28">
        <v>36032</v>
      </c>
      <c r="D31" s="49">
        <v>29098.799999999999</v>
      </c>
      <c r="E31" s="30">
        <f t="shared" si="1"/>
        <v>80.758214920071055</v>
      </c>
      <c r="H31" s="2"/>
    </row>
    <row r="32" ht="35.25" customHeight="1">
      <c r="A32" s="51" t="s">
        <v>55</v>
      </c>
      <c r="B32" s="65" t="s">
        <v>56</v>
      </c>
      <c r="C32" s="47"/>
      <c r="D32" s="52"/>
      <c r="E32" s="30"/>
    </row>
  </sheetData>
  <mergeCells count="1">
    <mergeCell ref="A2:D2"/>
  </mergeCells>
  <printOptions headings="0" gridLines="0"/>
  <pageMargins left="0" right="0" top="0" bottom="0" header="0.51181100000000002" footer="0.51181100000000002"/>
  <pageSetup paperSize="9" scale="84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revision>32</cp:revision>
  <dcterms:created xsi:type="dcterms:W3CDTF">2004-10-14T11:51:00Z</dcterms:created>
  <dcterms:modified xsi:type="dcterms:W3CDTF">2024-01-21T17:24:24Z</dcterms:modified>
  <cp:version>983040</cp:version>
</cp:coreProperties>
</file>