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РФ.'!$A$4:$E$23</definedName>
  </definedNames>
  <calcPr/>
</workbook>
</file>

<file path=xl/sharedStrings.xml><?xml version="1.0" encoding="utf-8"?>
<sst xmlns="http://schemas.openxmlformats.org/spreadsheetml/2006/main" count="42" uniqueCount="42">
  <si>
    <t xml:space="preserve">                                Информация о поступлении доходов, </t>
  </si>
  <si>
    <t xml:space="preserve"> администрируемых Роснедра, в федеральный бюджет на  01.10.2023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</si>
  <si>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</si>
  <si>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</si>
  <si>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</si>
  <si>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r>
      <t xml:space="preserve">Прогноз поступлений в бюджет на 2023 год</t>
    </r>
    <r>
      <rPr>
        <b/>
        <sz val="9"/>
        <color indexed="2"/>
        <rFont val="Times New Roman"/>
      </rPr>
      <t xml:space="preserve"> (ФЗ от 05.12.2022            N 466-ФЗ)</t>
    </r>
  </si>
  <si>
    <t xml:space="preserve">Фактическое исполнение                          за 2023 год: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</si>
  <si>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</si>
  <si>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</si>
  <si>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</si>
  <si>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</si>
  <si>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</si>
  <si>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</si>
  <si>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</si>
  <si>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</si>
  <si>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</si>
  <si>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</si>
  <si>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</si>
  <si>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</si>
  <si>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</si>
  <si>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</si>
  <si>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</si>
  <si>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</si>
  <si>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</si>
  <si>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поне-сенных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</si>
  <si>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</si>
  <si>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</si>
  <si>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t/>
    </r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</si>
  <si>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</si>
  <si>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</si>
  <si>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</si>
  <si>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</si>
  <si>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</si>
  <si>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</si>
  <si>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</si>
  <si>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</si>
  <si>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</si>
  <si>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049 1 16 10013 01 0000 140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</si>
  <si>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</si>
  <si>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</si>
  <si>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Доходы федерального бюджета от возврата бюджетными учреждениями остатков субсидий прошлых лет</t>
  </si>
  <si>
    <r>
      <t xml:space="preserve">049 2 18 </t>
    </r>
    <r>
      <rPr>
        <b/>
        <sz val="10"/>
        <color indexed="2"/>
        <rFont val="Times New Roman Cyr"/>
      </rPr>
      <t>01010</t>
    </r>
    <r>
      <rPr>
        <b/>
        <sz val="10"/>
        <color indexed="4"/>
        <rFont val="Times New Roman Cyr"/>
      </rPr>
      <t xml:space="preserve"> 01 0000 </t>
    </r>
    <r>
      <rPr>
        <b/>
        <sz val="10"/>
        <color indexed="2"/>
        <rFont val="Times New Roman Cyr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</si>
</sst>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#,##0.0_р_."/>
  </numFmts>
  <fonts count="43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2.000000"/>
      <color indexed="2"/>
      <name val="Times New Roman"/>
    </font>
    <font>
      <b/>
      <sz val="10.000000"/>
      <name val="Times New Roman Cyr"/>
    </font>
    <font>
      <b/>
      <sz val="11.000000"/>
      <color indexed="2"/>
      <name val="Times New Roman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1.000000"/>
      <name val="Times New Roman Cyr"/>
    </font>
    <font>
      <b/>
      <sz val="11.000000"/>
      <color indexed="4"/>
      <name val="Times New Roman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</fonts>
  <fills count="37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0" fillId="0" borderId="0" numFmtId="162" applyNumberFormat="1" applyFont="1" applyFill="1" applyBorder="1"/>
    <xf fontId="19" fillId="32" borderId="0" numFmtId="0" applyNumberFormat="1" applyFont="1" applyFill="1" applyBorder="1"/>
  </cellStyleXfs>
  <cellXfs count="47">
    <xf fontId="0" fillId="0" borderId="0" numFmtId="0" xfId="0"/>
    <xf fontId="20" fillId="0" borderId="0" numFmtId="0" xfId="0" applyFont="1"/>
    <xf fontId="0" fillId="0" borderId="0" numFmtId="0" xfId="0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left"/>
    </xf>
    <xf fontId="23" fillId="0" borderId="0" numFmtId="0" xfId="0" applyFont="1" applyAlignment="1">
      <alignment horizontal="right"/>
    </xf>
    <xf fontId="22" fillId="0" borderId="0" numFmtId="0" xfId="0" applyFont="1" applyAlignment="1">
      <alignment horizontal="center"/>
    </xf>
    <xf fontId="24" fillId="0" borderId="10" numFmtId="0" xfId="0" applyFont="1" applyBorder="1" applyAlignment="1">
      <alignment horizontal="center" vertical="center"/>
    </xf>
    <xf fontId="25" fillId="0" borderId="11" numFmtId="0" xfId="0" applyFont="1" applyBorder="1" applyAlignment="1">
      <alignment horizontal="center" vertical="center" wrapText="1"/>
    </xf>
    <xf fontId="26" fillId="33" borderId="10" numFmtId="0" xfId="0" applyFont="1" applyFill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8" fillId="0" borderId="0" numFmtId="0" xfId="0" applyFont="1"/>
    <xf fontId="29" fillId="0" borderId="10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 wrapText="1"/>
    </xf>
    <xf fontId="30" fillId="0" borderId="12" numFmtId="0" xfId="0" applyFont="1" applyBorder="1" applyAlignment="1">
      <alignment horizontal="center" vertical="center" wrapText="1"/>
    </xf>
    <xf fontId="30" fillId="0" borderId="13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center" vertical="center"/>
    </xf>
    <xf fontId="31" fillId="34" borderId="10" numFmtId="0" xfId="0" applyFont="1" applyFill="1" applyBorder="1" applyAlignment="1" applyProtection="1">
      <alignment horizontal="right" vertical="center" wrapText="1"/>
    </xf>
    <xf fontId="32" fillId="34" borderId="14" numFmtId="0" xfId="0" applyFont="1" applyFill="1" applyBorder="1" applyAlignment="1" applyProtection="1">
      <alignment horizontal="left" vertical="center" wrapText="1"/>
    </xf>
    <xf fontId="31" fillId="34" borderId="10" numFmtId="164" xfId="0" applyNumberFormat="1" applyFont="1" applyFill="1" applyBorder="1" applyAlignment="1">
      <alignment horizontal="center" vertical="center"/>
    </xf>
    <xf fontId="33" fillId="34" borderId="12" numFmtId="165" xfId="0" applyNumberFormat="1" applyFont="1" applyFill="1" applyBorder="1" applyAlignment="1">
      <alignment horizontal="center" vertical="center"/>
    </xf>
    <xf fontId="24" fillId="0" borderId="10" numFmtId="0" xfId="0" applyFont="1" applyBorder="1" applyAlignment="1" applyProtection="1">
      <alignment horizontal="left" vertical="center" wrapText="1"/>
    </xf>
    <xf fontId="34" fillId="0" borderId="11" numFmtId="0" xfId="0" applyFont="1" applyBorder="1" applyAlignment="1" applyProtection="1">
      <alignment horizontal="left" vertical="center" wrapText="1"/>
    </xf>
    <xf fontId="24" fillId="0" borderId="10" numFmtId="164" xfId="0" applyNumberFormat="1" applyFont="1" applyBorder="1" applyAlignment="1">
      <alignment horizontal="center" vertical="center"/>
    </xf>
    <xf fontId="35" fillId="0" borderId="13" numFmtId="165" xfId="0" applyNumberFormat="1" applyFont="1" applyBorder="1" applyAlignment="1">
      <alignment horizontal="center" vertical="center"/>
    </xf>
    <xf fontId="36" fillId="0" borderId="10" numFmtId="0" xfId="0" applyFont="1" applyBorder="1" applyAlignment="1" applyProtection="1">
      <alignment horizontal="left" vertical="center" wrapText="1"/>
    </xf>
    <xf fontId="37" fillId="0" borderId="10" numFmtId="0" xfId="0" applyFont="1" applyBorder="1" applyAlignment="1">
      <alignment horizontal="center" vertical="center" wrapText="1"/>
    </xf>
    <xf fontId="38" fillId="0" borderId="15" numFmtId="166" xfId="0" applyNumberFormat="1" applyFont="1" applyBorder="1" applyAlignment="1">
      <alignment horizontal="center" vertical="center" wrapText="1"/>
    </xf>
    <xf fontId="39" fillId="0" borderId="10" numFmtId="164" xfId="0" applyNumberFormat="1" applyFont="1" applyBorder="1" applyAlignment="1">
      <alignment horizontal="center" vertical="center"/>
    </xf>
    <xf fontId="35" fillId="0" borderId="10" numFmtId="165" xfId="0" applyNumberFormat="1" applyFont="1" applyBorder="1" applyAlignment="1">
      <alignment horizontal="center" vertical="center"/>
    </xf>
    <xf fontId="40" fillId="0" borderId="15" numFmtId="0" xfId="0" applyFont="1" applyBorder="1" applyAlignment="1" applyProtection="1">
      <alignment horizontal="left" vertical="center" wrapText="1"/>
    </xf>
    <xf fontId="37" fillId="0" borderId="11" numFmtId="0" xfId="0" applyFont="1" applyBorder="1" applyAlignment="1" applyProtection="1">
      <alignment horizontal="center" vertical="center" wrapText="1"/>
    </xf>
    <xf fontId="38" fillId="0" borderId="10" numFmtId="166" xfId="0" applyNumberFormat="1" applyFont="1" applyBorder="1" applyAlignment="1">
      <alignment horizontal="center" vertical="center" wrapText="1"/>
    </xf>
    <xf fontId="41" fillId="0" borderId="10" numFmtId="0" xfId="0" applyFont="1" applyBorder="1" applyAlignment="1">
      <alignment horizontal="center" vertical="center"/>
    </xf>
    <xf fontId="39" fillId="0" borderId="16" numFmtId="164" xfId="0" applyNumberFormat="1" applyFont="1" applyBorder="1" applyAlignment="1">
      <alignment horizontal="center" vertical="center"/>
    </xf>
    <xf fontId="42" fillId="0" borderId="0" numFmtId="0" xfId="0" applyFont="1" applyAlignment="1" applyProtection="1">
      <alignment vertical="center" wrapText="1"/>
    </xf>
    <xf fontId="40" fillId="0" borderId="10" numFmtId="0" xfId="0" applyFont="1" applyBorder="1" applyAlignment="1">
      <alignment horizontal="left" vertical="center" wrapText="1"/>
    </xf>
    <xf fontId="39" fillId="0" borderId="15" numFmtId="164" xfId="0" applyNumberFormat="1" applyFont="1" applyBorder="1" applyAlignment="1">
      <alignment horizontal="center" vertical="center"/>
    </xf>
    <xf fontId="40" fillId="0" borderId="15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 wrapText="1"/>
    </xf>
    <xf fontId="37" fillId="35" borderId="10" numFmtId="0" xfId="0" applyFont="1" applyFill="1" applyBorder="1" applyAlignment="1">
      <alignment horizontal="center" vertical="center" wrapText="1"/>
    </xf>
    <xf fontId="41" fillId="36" borderId="11" numFmtId="0" xfId="0" applyFont="1" applyFill="1" applyBorder="1" applyAlignment="1">
      <alignment horizontal="center" vertical="center"/>
    </xf>
    <xf fontId="38" fillId="0" borderId="17" numFmtId="166" xfId="0" applyNumberFormat="1" applyFont="1" applyBorder="1" applyAlignment="1">
      <alignment horizontal="center" vertical="center" wrapText="1"/>
    </xf>
    <xf fontId="39" fillId="0" borderId="18" numFmtId="164" xfId="0" applyNumberFormat="1" applyFont="1" applyBorder="1" applyAlignment="1">
      <alignment horizontal="center" vertical="center"/>
    </xf>
    <xf fontId="40" fillId="0" borderId="15" numFmtId="0" xfId="0" applyFont="1" applyBorder="1" applyAlignment="1">
      <alignment horizontal="left" vertical="top" wrapText="1"/>
    </xf>
    <xf fontId="41" fillId="36" borderId="10" numFmtId="0" xfId="0" applyFont="1" applyFill="1" applyBorder="1" applyAlignment="1">
      <alignment horizontal="center" vertical="center"/>
    </xf>
    <xf fontId="37" fillId="36" borderId="10" numFmtId="0" xfId="0" applyFont="1" applyFill="1" applyBorder="1" applyAlignment="1">
      <alignment horizontal="center" vertical="center" wrapText="1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Финансовый 2" xfId="48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10" workbookViewId="0">
      <selection activeCell="K8" activeCellId="0" sqref="K8"/>
    </sheetView>
  </sheetViews>
  <sheetFormatPr baseColWidth="8" defaultRowHeight="12.75" customHeight="1"/>
  <cols>
    <col customWidth="1" min="1" max="1" style="1" width="45.140599999999999"/>
    <col customWidth="1" min="2" max="2" width="24.5703"/>
    <col customWidth="1" min="3" max="3" style="2" width="17.140599999999999"/>
    <col customWidth="1" min="4" max="4" width="14.425800000000001"/>
    <col customWidth="1" min="5" max="5" style="2" width="7.4257799999999996"/>
    <col customWidth="1" min="7" max="7" width="9.1406200000000002"/>
  </cols>
  <sheetData>
    <row r="1" ht="16.5" customHeight="1">
      <c r="A1" s="3" t="s">
        <v>0</v>
      </c>
      <c r="B1" s="3"/>
      <c r="C1" s="3"/>
    </row>
    <row r="2" ht="16.5" customHeight="1">
      <c r="A2" s="3" t="s">
        <v>1</v>
      </c>
      <c r="B2" s="3"/>
      <c r="C2" s="3"/>
      <c r="D2" s="3"/>
      <c r="E2" s="3"/>
    </row>
    <row r="3" ht="11.25" customHeight="1">
      <c r="A3" s="4"/>
      <c r="C3" s="5"/>
      <c r="D3" s="6" t="s">
        <v>2</v>
      </c>
    </row>
    <row r="4" ht="54" customHeight="1">
      <c r="A4" s="7" t="s">
        <v>3</v>
      </c>
      <c r="B4" s="8" t="s">
        <v>4</v>
      </c>
      <c r="C4" s="9" t="s">
        <v>5</v>
      </c>
      <c r="D4" s="8" t="s">
        <v>6</v>
      </c>
      <c r="E4" s="10" t="s">
        <v>7</v>
      </c>
    </row>
    <row r="5" s="11" customFormat="1" ht="10.5" customHeight="1">
      <c r="A5" s="12">
        <v>1</v>
      </c>
      <c r="B5" s="13">
        <v>2</v>
      </c>
      <c r="C5" s="14">
        <v>3</v>
      </c>
      <c r="D5" s="15">
        <v>4</v>
      </c>
      <c r="E5" s="16">
        <v>5</v>
      </c>
    </row>
    <row r="6" ht="16.5" customHeight="1">
      <c r="A6" s="17" t="s">
        <v>8</v>
      </c>
      <c r="B6" s="18"/>
      <c r="C6" s="19">
        <f>C7+C10+C11+C12+C13+C14+C15+C16+C17+C18+C19+C20+C21+C22+C23</f>
        <v>57452103.600000009</v>
      </c>
      <c r="D6" s="19">
        <f>D7+D10+D11+D12+D13+D14+D15+D16+D17+D18+D19+D20+D21+D22+D23</f>
        <v>19976873.200000003</v>
      </c>
      <c r="E6" s="20">
        <f t="shared" ref="E6:E8" si="0">D6/C6*100</f>
        <v>34.771352044975423</v>
      </c>
    </row>
    <row r="7" ht="15" customHeight="1">
      <c r="A7" s="21" t="s">
        <v>9</v>
      </c>
      <c r="B7" s="22"/>
      <c r="C7" s="23">
        <f>SUM(C8:C9)</f>
        <v>56545215</v>
      </c>
      <c r="D7" s="23">
        <f>SUM(D8:D9)</f>
        <v>19268242.800000001</v>
      </c>
      <c r="E7" s="24">
        <f t="shared" si="0"/>
        <v>34.075814903170851</v>
      </c>
    </row>
    <row r="8" ht="26.25" customHeight="1">
      <c r="A8" s="25" t="s">
        <v>10</v>
      </c>
      <c r="B8" s="26" t="s">
        <v>11</v>
      </c>
      <c r="C8" s="27">
        <v>56545215</v>
      </c>
      <c r="D8" s="28">
        <v>19268242.800000001</v>
      </c>
      <c r="E8" s="29">
        <f t="shared" si="0"/>
        <v>34.075814903170851</v>
      </c>
      <c r="G8" s="2"/>
    </row>
    <row r="9" ht="25.5" customHeight="1">
      <c r="A9" s="25" t="s">
        <v>12</v>
      </c>
      <c r="B9" s="26" t="s">
        <v>13</v>
      </c>
      <c r="C9" s="27"/>
      <c r="D9" s="28"/>
      <c r="E9" s="29"/>
    </row>
    <row r="10" ht="37.5" customHeight="1">
      <c r="A10" s="30" t="s">
        <v>14</v>
      </c>
      <c r="B10" s="31" t="s">
        <v>15</v>
      </c>
      <c r="C10" s="32">
        <v>15684.1</v>
      </c>
      <c r="D10" s="28">
        <v>14120.6</v>
      </c>
      <c r="E10" s="29">
        <f t="shared" ref="E10:E23" si="1">D10/C10*100</f>
        <v>90.031305589737372</v>
      </c>
      <c r="G10" s="2"/>
    </row>
    <row r="11" ht="36" customHeight="1">
      <c r="A11" s="30" t="s">
        <v>16</v>
      </c>
      <c r="B11" s="33" t="s">
        <v>17</v>
      </c>
      <c r="C11" s="32">
        <v>2205</v>
      </c>
      <c r="D11" s="34">
        <v>1267</v>
      </c>
      <c r="E11" s="29">
        <f t="shared" si="1"/>
        <v>57.460317460317455</v>
      </c>
      <c r="G11" s="2"/>
    </row>
    <row r="12" s="35" customFormat="1" ht="37.5" customHeight="1">
      <c r="A12" s="36" t="s">
        <v>18</v>
      </c>
      <c r="B12" s="33" t="s">
        <v>19</v>
      </c>
      <c r="C12" s="32">
        <v>91.099999999999994</v>
      </c>
      <c r="D12" s="37">
        <v>40.299999999999997</v>
      </c>
      <c r="E12" s="29">
        <f t="shared" si="1"/>
        <v>44.237102085620194</v>
      </c>
    </row>
    <row r="13" s="35" customFormat="1" ht="49.5" customHeight="1">
      <c r="A13" s="30" t="s">
        <v>20</v>
      </c>
      <c r="B13" s="26" t="s">
        <v>21</v>
      </c>
      <c r="C13" s="27">
        <v>421251</v>
      </c>
      <c r="D13" s="34">
        <v>340845.5</v>
      </c>
      <c r="E13" s="29">
        <f t="shared" si="1"/>
        <v>80.912686260685433</v>
      </c>
    </row>
    <row r="14" ht="24" customHeight="1">
      <c r="A14" s="30" t="s">
        <v>22</v>
      </c>
      <c r="B14" s="26" t="s">
        <v>23</v>
      </c>
      <c r="C14" s="32">
        <v>34679.900000000001</v>
      </c>
      <c r="D14" s="34">
        <v>31951.400000000001</v>
      </c>
      <c r="E14" s="29">
        <f t="shared" si="1"/>
        <v>92.132330254700847</v>
      </c>
      <c r="G14" s="2"/>
    </row>
    <row r="15" ht="24.75" customHeight="1">
      <c r="A15" s="38" t="s">
        <v>24</v>
      </c>
      <c r="B15" s="26" t="s">
        <v>25</v>
      </c>
      <c r="C15" s="27">
        <v>19965.5</v>
      </c>
      <c r="D15" s="34">
        <v>1091.0999999999999</v>
      </c>
      <c r="E15" s="29">
        <f t="shared" si="1"/>
        <v>5.4649269990734011</v>
      </c>
      <c r="G15" s="2"/>
    </row>
    <row r="16" s="35" customFormat="1" ht="22.5" customHeight="1">
      <c r="A16" s="30" t="s">
        <v>26</v>
      </c>
      <c r="B16" s="39" t="s">
        <v>27</v>
      </c>
      <c r="C16" s="27">
        <v>1629.3</v>
      </c>
      <c r="D16" s="34">
        <v>1076.5999999999999</v>
      </c>
      <c r="E16" s="29">
        <f t="shared" si="1"/>
        <v>66.077456576443865</v>
      </c>
    </row>
    <row r="17" s="35" customFormat="1" ht="35.25" customHeight="1">
      <c r="A17" s="30" t="s">
        <v>28</v>
      </c>
      <c r="B17" s="40" t="s">
        <v>29</v>
      </c>
      <c r="C17" s="27">
        <v>310156</v>
      </c>
      <c r="D17" s="34">
        <v>284714.5</v>
      </c>
      <c r="E17" s="29">
        <f t="shared" si="1"/>
        <v>91.797192380608479</v>
      </c>
    </row>
    <row r="18" s="35" customFormat="1" ht="48.75" customHeight="1">
      <c r="A18" s="38" t="s">
        <v>30</v>
      </c>
      <c r="B18" s="41" t="s">
        <v>31</v>
      </c>
      <c r="C18" s="42">
        <v>35328.699999999997</v>
      </c>
      <c r="D18" s="43">
        <v>1596.7</v>
      </c>
      <c r="E18" s="29">
        <f t="shared" si="1"/>
        <v>4.5195549227681751</v>
      </c>
    </row>
    <row r="19" ht="48.75" customHeight="1">
      <c r="A19" s="44" t="s">
        <v>32</v>
      </c>
      <c r="B19" s="45" t="s">
        <v>33</v>
      </c>
      <c r="C19" s="27">
        <v>107.2</v>
      </c>
      <c r="D19" s="37">
        <v>217.90000000000001</v>
      </c>
      <c r="E19" s="29">
        <f t="shared" si="1"/>
        <v>203.26492537313433</v>
      </c>
      <c r="G19" s="2"/>
    </row>
    <row r="20" ht="37.5" customHeight="1">
      <c r="A20" s="30" t="s">
        <v>34</v>
      </c>
      <c r="B20" s="46" t="s">
        <v>35</v>
      </c>
      <c r="C20" s="27">
        <v>120.7</v>
      </c>
      <c r="D20" s="34"/>
      <c r="E20" s="29"/>
    </row>
    <row r="21" ht="50.25" customHeight="1">
      <c r="A21" s="30" t="s">
        <v>36</v>
      </c>
      <c r="B21" s="46" t="s">
        <v>37</v>
      </c>
      <c r="C21" s="27">
        <v>91.900000000000006</v>
      </c>
      <c r="D21" s="34">
        <v>97</v>
      </c>
      <c r="E21" s="29">
        <f t="shared" si="1"/>
        <v>105.54951033732316</v>
      </c>
      <c r="H21" s="2"/>
    </row>
    <row r="22" ht="48.75" customHeight="1">
      <c r="A22" s="30" t="s">
        <v>38</v>
      </c>
      <c r="B22" s="46" t="s">
        <v>39</v>
      </c>
      <c r="C22" s="27">
        <v>29546.200000000001</v>
      </c>
      <c r="D22" s="34">
        <v>2513</v>
      </c>
      <c r="E22" s="29">
        <f t="shared" si="1"/>
        <v>8.5053238656747734</v>
      </c>
      <c r="H22" s="2"/>
    </row>
    <row r="23" ht="24.75" customHeight="1">
      <c r="A23" s="30" t="s">
        <v>40</v>
      </c>
      <c r="B23" s="26" t="s">
        <v>41</v>
      </c>
      <c r="C23" s="27">
        <v>36032</v>
      </c>
      <c r="D23" s="34">
        <v>29098.799999999999</v>
      </c>
      <c r="E23" s="29">
        <f t="shared" si="1"/>
        <v>80.758214920071055</v>
      </c>
      <c r="H23" s="2"/>
    </row>
    <row r="24" ht="12.75" customHeight="1">
      <c r="A24" s="1"/>
      <c r="C24"/>
      <c r="E24"/>
    </row>
  </sheetData>
  <mergeCells count="2">
    <mergeCell ref="A1:C1"/>
    <mergeCell ref="A2:D2"/>
  </mergeCells>
  <printOptions headings="0" gridLines="0"/>
  <pageMargins left="0" right="0" top="0" bottom="0" header="0.51181100000000002" footer="0.51181100000000002"/>
  <pageSetup paperSize="9" scale="84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revision>12</cp:revision>
  <dcterms:created xsi:type="dcterms:W3CDTF">2004-10-14T11:51:00Z</dcterms:created>
  <dcterms:modified xsi:type="dcterms:W3CDTF">2023-10-11T09:01:55Z</dcterms:modified>
  <cp:version>983040</cp:version>
</cp:coreProperties>
</file>