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4000" windowHeight="9735"/>
  </bookViews>
  <sheets>
    <sheet name="Форма для СП  РФ." sheetId="1" r:id="rId1"/>
  </sheets>
  <definedNames>
    <definedName name="доходы">'Форма для СП  РФ.'!$A$4:$E$33</definedName>
  </definedNames>
  <calcPr calcId="152511"/>
</workbook>
</file>

<file path=xl/calcChain.xml><?xml version="1.0" encoding="utf-8"?>
<calcChain xmlns="http://schemas.openxmlformats.org/spreadsheetml/2006/main">
  <c r="E32" i="1" l="1"/>
  <c r="E30" i="1"/>
  <c r="E27" i="1"/>
  <c r="E26" i="1"/>
  <c r="E25" i="1"/>
  <c r="E24" i="1"/>
  <c r="E23" i="1"/>
  <c r="E21" i="1"/>
  <c r="E20" i="1"/>
  <c r="E19" i="1"/>
  <c r="E18" i="1"/>
  <c r="E15" i="1"/>
  <c r="E14" i="1"/>
  <c r="E13" i="1"/>
  <c r="E8" i="1"/>
  <c r="D7" i="1"/>
  <c r="E7" i="1" s="1"/>
  <c r="C7" i="1"/>
  <c r="C6" i="1" s="1"/>
  <c r="D11" i="1" l="1"/>
  <c r="D6" i="1"/>
  <c r="E6" i="1" s="1"/>
</calcChain>
</file>

<file path=xl/sharedStrings.xml><?xml version="1.0" encoding="utf-8"?>
<sst xmlns="http://schemas.openxmlformats.org/spreadsheetml/2006/main" count="59" uniqueCount="59">
  <si>
    <t xml:space="preserve">                                Информация о поступлении доходов, </t>
  </si>
  <si>
    <r>
      <t>(в тыс. руб.)</t>
    </r>
    <r>
      <rPr>
        <b/>
        <sz val="9"/>
        <rFont val="Times New Roman"/>
        <family val="1"/>
        <charset val="204"/>
      </rPr>
      <t xml:space="preserve"> </t>
    </r>
  </si>
  <si>
    <t>Наименование дохода</t>
  </si>
  <si>
    <t xml:space="preserve">Код  бюджетной
классификации
</t>
  </si>
  <si>
    <t>Прогноз поступлений в бюджет на 2024 год (ФЗ от 27.11.2023            N 540-ФЗ)</t>
  </si>
  <si>
    <t>Фактическое исполнение                          в 2024 году:</t>
  </si>
  <si>
    <t xml:space="preserve">% </t>
  </si>
  <si>
    <t>В С Е Г О   Д О Х О Д О В:</t>
  </si>
  <si>
    <t>Разовые платежи - всего: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</si>
  <si>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 </t>
    </r>
    <r>
      <rPr>
        <b/>
        <i/>
        <sz val="9"/>
        <rFont val="Times New Roman"/>
        <family val="1"/>
        <charset val="204"/>
      </rPr>
      <t>на территории</t>
    </r>
    <r>
      <rPr>
        <i/>
        <sz val="9"/>
        <rFont val="Times New Roman"/>
        <family val="1"/>
        <charset val="204"/>
      </rPr>
      <t xml:space="preserve"> Российской Федерации</t>
    </r>
  </si>
  <si>
    <t>049 1 12 02011 01 6000 120</t>
  </si>
  <si>
    <r>
      <t>в т.ч.</t>
    </r>
    <r>
      <rPr>
        <i/>
        <sz val="10"/>
        <rFont val="Times New Roman"/>
        <family val="1"/>
        <charset val="204"/>
      </rPr>
      <t xml:space="preserve"> </t>
    </r>
    <r>
      <rPr>
        <b/>
        <i/>
        <sz val="10"/>
        <rFont val="Times New Roman"/>
        <family val="1"/>
        <charset val="204"/>
      </rPr>
      <t>разовые платежи</t>
    </r>
    <r>
      <rPr>
        <i/>
        <sz val="9"/>
        <rFont val="Times New Roman"/>
        <family val="1"/>
        <charset val="204"/>
      </rPr>
      <t xml:space="preserve"> за пользование недрами </t>
    </r>
    <r>
      <rPr>
        <b/>
        <i/>
        <sz val="9"/>
        <rFont val="Times New Roman"/>
        <family val="1"/>
        <charset val="204"/>
      </rPr>
      <t>на континентальном шельфе</t>
    </r>
    <r>
      <rPr>
        <i/>
        <sz val="9"/>
        <rFont val="Times New Roman"/>
        <family val="1"/>
        <charset val="204"/>
      </rPr>
      <t xml:space="preserve"> РФ</t>
    </r>
  </si>
  <si>
    <t>049 1 12 02060 01 6000 120</t>
  </si>
  <si>
    <t>в т.ч. разовые платежи по УВС</t>
  </si>
  <si>
    <t>в т.ч. разовые платежи по ТПИ</t>
  </si>
  <si>
    <t>в т.ч. разовые платежи по воде, грязи</t>
  </si>
  <si>
    <t>Государственная пошлина за совершение действий, связан-ных с лицензированием, с проведением аттестации в случаях, если такая аттестация предусмотрена законодательством РФ</t>
  </si>
  <si>
    <r>
      <t xml:space="preserve">049 1 08 07081 01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110</t>
    </r>
  </si>
  <si>
    <t>Прочие государственные пошлины за государственную регистрацию, а также за совершение прочих юридически значимых действий</t>
  </si>
  <si>
    <t>049 1 08 07200 01 0039 110</t>
  </si>
  <si>
    <t>Доходы от сдачи в аренду имущества, находящегося в оперативном управлении федеральных органов государственной власти и созданных ими учреждений</t>
  </si>
  <si>
    <t>049 1 11 05031 01 6000 120</t>
  </si>
  <si>
    <t>Доходы от перечисления части прибыли, остающейся после уплаты налогов и иных обязательных платежей ФГУП</t>
  </si>
  <si>
    <t>049 1 11 07011 01 6002 120</t>
  </si>
  <si>
    <t>Прочие поступления от использования имущества, находящегося в собственности Российской Федерации</t>
  </si>
  <si>
    <t>049 1 11 09041 01 7100 120</t>
  </si>
  <si>
    <t>Плата за проведение государственной экспертизы запасов полезных ископаемых и подземных вод, геологической информации о предоставляемых в пользование участках недр</t>
  </si>
  <si>
    <t>049 1 12 02051 01 6000 120</t>
  </si>
  <si>
    <t xml:space="preserve">Сборы за участие в конкурсе (аукционе) на право пользования участками недр </t>
  </si>
  <si>
    <t>049 1 12 02101 01 6000 120</t>
  </si>
  <si>
    <t>Доходы, поступающие в порядке возмещения расходов, поне-сенных в связи с эксплуатацией федерального имущества</t>
  </si>
  <si>
    <r>
      <t xml:space="preserve">049 1 13 02061 01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130</t>
    </r>
  </si>
  <si>
    <t>Прочие доходы от  компенсации затрат федерального бюджета</t>
  </si>
  <si>
    <r>
      <rPr>
        <b/>
        <sz val="10"/>
        <color indexed="4"/>
        <rFont val="Times New Roman Cyr"/>
      </rPr>
      <t>049 1 13 02991 01</t>
    </r>
    <r>
      <rPr>
        <b/>
        <sz val="10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rFont val="Times New Roman Cyr"/>
      </rPr>
      <t xml:space="preserve"> </t>
    </r>
    <r>
      <rPr>
        <b/>
        <sz val="10"/>
        <color indexed="4"/>
        <rFont val="Times New Roman Cyr"/>
      </rPr>
      <t>130</t>
    </r>
  </si>
  <si>
    <t>Доходы от реализации имущества, находящегося в оперативном управлении федеральных учреждений (за исключением имущества федеральных бюджетных и автономных учреждений), в части реализации материальных запасов по указанному имуществу</t>
  </si>
  <si>
    <t>049 1 14 02013 01 6000 440</t>
  </si>
  <si>
    <r>
      <t xml:space="preserve">Плата, взимаемая при исполнении государственной функции по проведению </t>
    </r>
    <r>
      <rPr>
        <sz val="9"/>
        <rFont val="Times New Roman"/>
        <family val="1"/>
        <charset val="204"/>
      </rPr>
      <t>экспертизы проектов</t>
    </r>
    <r>
      <rPr>
        <sz val="9"/>
        <rFont val="Times New Roman"/>
        <family val="1"/>
        <charset val="204"/>
      </rPr>
      <t xml:space="preserve"> геологического изучения недр</t>
    </r>
  </si>
  <si>
    <r>
      <t>049 1 15 02012 01</t>
    </r>
    <r>
      <rPr>
        <b/>
        <sz val="10"/>
        <color indexed="2"/>
        <rFont val="Times New Roman Cyr"/>
      </rPr>
      <t xml:space="preserve"> </t>
    </r>
    <r>
      <rPr>
        <b/>
        <u/>
        <sz val="10"/>
        <color indexed="2"/>
        <rFont val="Times New Roman Cyr"/>
      </rPr>
      <t>0000</t>
    </r>
    <r>
      <rPr>
        <b/>
        <sz val="10"/>
        <color indexed="4"/>
        <rFont val="Times New Roman Cyr"/>
      </rPr>
      <t xml:space="preserve"> 140</t>
    </r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</si>
  <si>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контрак-том, заключенным федеральным государственным органом</t>
  </si>
  <si>
    <t>049 1 16 07010 01 9000 140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</si>
  <si>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федераль-ным государственным органом</t>
  </si>
  <si>
    <t>049 1 16 07090 01 9000 140</t>
  </si>
  <si>
    <t>Возмещение ущерба при возникновении страховых случаев, когда выгодоприобретателями выступают получатели средств федерального бюджета</t>
  </si>
  <si>
    <t>049 1 16 10012 01 9000 140</t>
  </si>
  <si>
    <t>Прочее возмещение ущерба, причиненного федеральному имуществу (за исключением имущества, закрепленного за федеральными бюджетными (автономными) учреждениями, унитарными предприятиями).</t>
  </si>
  <si>
    <t>049 1 16 10013 01 9000 140</t>
  </si>
  <si>
    <t xml:space="preserve">Платежи в целях возмещения убытков, причиненных уклонением от заключения с федеральным государственным органом государственного контракта </t>
  </si>
  <si>
    <t>049 1 16 10051 01 9000 140</t>
  </si>
  <si>
    <t xml:space="preserve">Платежи в целях возмещения ущерба при расторжении государственного контракта, заключенного с федеральным государственным органом, в связи с односторонним отказом исполнителя (подрядчика) от его исполнения </t>
  </si>
  <si>
    <t>049 1 16 10071 01 9000 140</t>
  </si>
  <si>
    <t xml:space="preserve">Доходы от денежных взысканий (штрафов), поступающие в счет погашения задолженности, образовавшейся до 1.01.2020 года, подлежащие зачислению в федеральный бюджет по нормативам, действовавшим в 2019 году </t>
  </si>
  <si>
    <t>049 1 16 10121 01 0001 140</t>
  </si>
  <si>
    <t>Иные поступления от неналоговых доходов, подлежащих зачислению в доход федерального бюджета, для которых не предусмотрены отдельные КБК</t>
  </si>
  <si>
    <t>049 1 17 05010 01 6000 180</t>
  </si>
  <si>
    <t>Доходы федерального бюджета от возврата бюджетными учреждениями остатков субсидий прошлых лет</t>
  </si>
  <si>
    <t>049 2 18 01010 01 6000 150</t>
  </si>
  <si>
    <t>Доходы федерального бюджета от возврата остатков субвенций бюджетами Республики Крым и города федерального значения Севастополя</t>
  </si>
  <si>
    <r>
      <rPr>
        <b/>
        <sz val="10"/>
        <color indexed="4"/>
        <rFont val="Times New Roman"/>
        <family val="1"/>
        <charset val="204"/>
      </rPr>
      <t xml:space="preserve">049 2 18 </t>
    </r>
    <r>
      <rPr>
        <b/>
        <sz val="10"/>
        <color indexed="2"/>
        <rFont val="Times New Roman"/>
        <family val="1"/>
        <charset val="204"/>
      </rPr>
      <t>35395</t>
    </r>
    <r>
      <rPr>
        <b/>
        <sz val="10"/>
        <color indexed="4"/>
        <rFont val="Times New Roman"/>
        <family val="1"/>
        <charset val="204"/>
      </rPr>
      <t xml:space="preserve"> 01 1001 </t>
    </r>
    <r>
      <rPr>
        <b/>
        <sz val="10"/>
        <color indexed="2"/>
        <rFont val="Times New Roman"/>
        <family val="1"/>
        <charset val="204"/>
      </rPr>
      <t>150</t>
    </r>
  </si>
  <si>
    <t xml:space="preserve"> администрируемых Роснедра, в федеральный бюджет на 01.07.2024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</si>
</sst>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_-* #,##0_р_._-;\-* #,##0_р_._-;_-* &quot;-&quot;_р_._-;_-@_-"/>
    <numFmt numFmtId="166" formatCode="#,##0.0"/>
    <numFmt numFmtId="167" formatCode="0.0"/>
    <numFmt numFmtId="168" formatCode="#,##0.0_р_."/>
  </numFmts>
  <fonts count="35">
    <font>
      <sz val="10"/>
      <color theme="1"/>
      <name val="Arial Cyr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indexed="2"/>
      <name val="Times New Roman"/>
      <family val="1"/>
      <charset val="204"/>
    </font>
    <font>
      <sz val="8"/>
      <name val="Arial Cyr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Arial Cyr"/>
    </font>
    <font>
      <sz val="10"/>
      <name val="Times New Roman Cyr"/>
    </font>
    <font>
      <sz val="8"/>
      <color indexed="4"/>
      <name val="Times New Roman"/>
      <family val="1"/>
      <charset val="204"/>
    </font>
    <font>
      <sz val="8"/>
      <color indexed="4"/>
      <name val="Times New Roman Cyr"/>
    </font>
    <font>
      <b/>
      <sz val="12"/>
      <name val="Times New Roman"/>
      <family val="1"/>
      <charset val="204"/>
    </font>
    <font>
      <b/>
      <sz val="12"/>
      <name val="Times New Roman Cyr"/>
    </font>
    <font>
      <b/>
      <sz val="12"/>
      <color indexed="2"/>
      <name val="Times New Roman"/>
      <family val="1"/>
      <charset val="204"/>
    </font>
    <font>
      <b/>
      <sz val="10"/>
      <name val="Times New Roman Cyr"/>
    </font>
    <font>
      <b/>
      <sz val="11"/>
      <color indexed="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color indexed="4"/>
      <name val="Times New Roman Cyr"/>
    </font>
    <font>
      <b/>
      <sz val="11"/>
      <name val="Times New Roman Cyr"/>
    </font>
    <font>
      <b/>
      <sz val="11"/>
      <color indexed="4"/>
      <name val="Times New Roman"/>
      <family val="1"/>
      <charset val="204"/>
    </font>
    <font>
      <b/>
      <i/>
      <sz val="10"/>
      <name val="Times New Roman Cyr"/>
    </font>
    <font>
      <sz val="9"/>
      <name val="Times New Roman"/>
      <family val="1"/>
      <charset val="204"/>
    </font>
    <font>
      <b/>
      <sz val="10"/>
      <color indexed="4"/>
      <name val="Times New Roman"/>
      <family val="1"/>
      <charset val="204"/>
    </font>
    <font>
      <sz val="11"/>
      <name val="Times New Roman Cyr"/>
    </font>
    <font>
      <b/>
      <sz val="10"/>
      <color rgb="FF3333FF"/>
      <name val="Times New Roman Cyr"/>
    </font>
    <font>
      <sz val="12"/>
      <name val="Open Sans"/>
    </font>
    <font>
      <sz val="12"/>
      <color rgb="FF5F6D74"/>
      <name val="Open Sans"/>
    </font>
    <font>
      <sz val="10"/>
      <color theme="1"/>
      <name val="Arial Cyr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u/>
      <sz val="10"/>
      <color indexed="2"/>
      <name val="Times New Roman Cyr"/>
    </font>
    <font>
      <b/>
      <sz val="10"/>
      <color indexed="2"/>
      <name val="Times New Roman Cyr"/>
    </font>
    <font>
      <b/>
      <sz val="10"/>
      <color indexed="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"/>
        <bgColor indexed="5"/>
      </patternFill>
    </fill>
    <fill>
      <patternFill patternType="solid">
        <fgColor indexed="65"/>
      </patternFill>
    </fill>
    <fill>
      <patternFill patternType="solid">
        <fgColor indexed="26"/>
        <bgColor indexed="26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165" fontId="28" fillId="0" borderId="0"/>
    <xf numFmtId="164" fontId="28" fillId="0" borderId="0"/>
  </cellStyleXfs>
  <cellXfs count="74">
    <xf numFmtId="0" fontId="0" fillId="0" borderId="0" xfId="0"/>
    <xf numFmtId="0" fontId="1" fillId="0" borderId="0" xfId="0" applyFont="1"/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right" vertical="center" wrapText="1"/>
    </xf>
    <xf numFmtId="0" fontId="13" fillId="3" borderId="5" xfId="0" applyFont="1" applyFill="1" applyBorder="1" applyAlignment="1" applyProtection="1">
      <alignment horizontal="left" vertical="center" wrapText="1"/>
    </xf>
    <xf numFmtId="166" fontId="12" fillId="3" borderId="1" xfId="0" applyNumberFormat="1" applyFont="1" applyFill="1" applyBorder="1" applyAlignment="1">
      <alignment horizontal="center" vertical="center"/>
    </xf>
    <xf numFmtId="167" fontId="14" fillId="3" borderId="3" xfId="0" applyNumberFormat="1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166" fontId="5" fillId="0" borderId="1" xfId="0" applyNumberFormat="1" applyFont="1" applyBorder="1" applyAlignment="1">
      <alignment horizontal="center" vertical="center"/>
    </xf>
    <xf numFmtId="167" fontId="16" fillId="0" borderId="4" xfId="0" applyNumberFormat="1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168" fontId="19" fillId="0" borderId="6" xfId="0" applyNumberFormat="1" applyFont="1" applyBorder="1" applyAlignment="1">
      <alignment horizontal="center" vertical="center" wrapText="1"/>
    </xf>
    <xf numFmtId="166" fontId="20" fillId="2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right" vertical="center" wrapText="1"/>
    </xf>
    <xf numFmtId="0" fontId="15" fillId="0" borderId="8" xfId="0" applyFont="1" applyBorder="1" applyAlignment="1">
      <alignment horizontal="center" vertical="center" wrapText="1"/>
    </xf>
    <xf numFmtId="166" fontId="15" fillId="0" borderId="9" xfId="1" applyNumberFormat="1" applyFont="1" applyBorder="1" applyAlignment="1">
      <alignment horizontal="center" vertical="center" wrapText="1"/>
    </xf>
    <xf numFmtId="166" fontId="16" fillId="0" borderId="10" xfId="0" applyNumberFormat="1" applyFont="1" applyBorder="1" applyAlignment="1">
      <alignment horizontal="center" vertical="center"/>
    </xf>
    <xf numFmtId="167" fontId="5" fillId="0" borderId="8" xfId="0" applyNumberFormat="1" applyFont="1" applyBorder="1" applyAlignment="1">
      <alignment horizontal="center" vertical="center"/>
    </xf>
    <xf numFmtId="0" fontId="17" fillId="0" borderId="10" xfId="0" applyFont="1" applyBorder="1" applyAlignment="1" applyProtection="1">
      <alignment horizontal="right" vertical="center" wrapText="1"/>
    </xf>
    <xf numFmtId="0" fontId="21" fillId="0" borderId="10" xfId="0" applyFont="1" applyBorder="1" applyAlignment="1">
      <alignment horizontal="center" vertical="center" wrapText="1"/>
    </xf>
    <xf numFmtId="166" fontId="15" fillId="0" borderId="11" xfId="1" applyNumberFormat="1" applyFont="1" applyBorder="1" applyAlignment="1">
      <alignment horizontal="center" vertical="center" wrapText="1"/>
    </xf>
    <xf numFmtId="167" fontId="5" fillId="0" borderId="10" xfId="0" applyNumberFormat="1" applyFont="1" applyBorder="1" applyAlignment="1">
      <alignment horizontal="center" vertical="center"/>
    </xf>
    <xf numFmtId="0" fontId="17" fillId="0" borderId="12" xfId="0" applyFont="1" applyBorder="1" applyAlignment="1" applyProtection="1">
      <alignment horizontal="right" vertical="center" wrapText="1"/>
    </xf>
    <xf numFmtId="0" fontId="15" fillId="0" borderId="12" xfId="0" applyFont="1" applyBorder="1" applyAlignment="1">
      <alignment horizontal="center" vertical="center" wrapText="1"/>
    </xf>
    <xf numFmtId="166" fontId="15" fillId="0" borderId="13" xfId="1" applyNumberFormat="1" applyFont="1" applyBorder="1" applyAlignment="1">
      <alignment horizontal="center" vertical="center" wrapText="1"/>
    </xf>
    <xf numFmtId="166" fontId="16" fillId="0" borderId="12" xfId="0" applyNumberFormat="1" applyFont="1" applyBorder="1" applyAlignment="1">
      <alignment horizontal="center" vertical="center"/>
    </xf>
    <xf numFmtId="167" fontId="5" fillId="0" borderId="14" xfId="0" applyNumberFormat="1" applyFont="1" applyBorder="1" applyAlignment="1">
      <alignment horizontal="center" vertical="center"/>
    </xf>
    <xf numFmtId="0" fontId="22" fillId="0" borderId="6" xfId="0" applyFont="1" applyBorder="1" applyAlignment="1" applyProtection="1">
      <alignment horizontal="left" vertical="center" wrapText="1"/>
    </xf>
    <xf numFmtId="0" fontId="18" fillId="0" borderId="2" xfId="0" applyFont="1" applyBorder="1" applyAlignment="1" applyProtection="1">
      <alignment horizontal="center" vertical="center" wrapText="1"/>
    </xf>
    <xf numFmtId="168" fontId="19" fillId="0" borderId="1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166" fontId="20" fillId="2" borderId="15" xfId="0" applyNumberFormat="1" applyFont="1" applyFill="1" applyBorder="1" applyAlignment="1">
      <alignment horizontal="center" vertical="center"/>
    </xf>
    <xf numFmtId="0" fontId="24" fillId="0" borderId="0" xfId="0" applyFont="1" applyAlignment="1" applyProtection="1">
      <alignment vertical="center" wrapText="1"/>
    </xf>
    <xf numFmtId="0" fontId="22" fillId="0" borderId="1" xfId="0" applyFont="1" applyBorder="1" applyAlignment="1">
      <alignment horizontal="left" vertical="center" wrapText="1"/>
    </xf>
    <xf numFmtId="166" fontId="20" fillId="2" borderId="6" xfId="0" applyNumberFormat="1" applyFont="1" applyFill="1" applyBorder="1" applyAlignment="1">
      <alignment horizontal="center" vertical="center"/>
    </xf>
    <xf numFmtId="0" fontId="22" fillId="0" borderId="6" xfId="0" applyFont="1" applyBorder="1" applyAlignment="1">
      <alignment horizontal="left" wrapText="1"/>
    </xf>
    <xf numFmtId="166" fontId="20" fillId="0" borderId="15" xfId="0" applyNumberFormat="1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0" fontId="22" fillId="0" borderId="6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23" fillId="5" borderId="2" xfId="0" applyFont="1" applyFill="1" applyBorder="1" applyAlignment="1">
      <alignment horizontal="center" vertical="center"/>
    </xf>
    <xf numFmtId="168" fontId="19" fillId="0" borderId="16" xfId="0" applyNumberFormat="1" applyFont="1" applyBorder="1" applyAlignment="1">
      <alignment horizontal="center" vertical="center" wrapText="1"/>
    </xf>
    <xf numFmtId="166" fontId="20" fillId="2" borderId="17" xfId="0" applyNumberFormat="1" applyFont="1" applyFill="1" applyBorder="1" applyAlignment="1">
      <alignment horizontal="center" vertical="center"/>
    </xf>
    <xf numFmtId="0" fontId="26" fillId="0" borderId="0" xfId="0" applyFont="1" applyAlignment="1" applyProtection="1">
      <alignment vertical="center" wrapText="1"/>
    </xf>
    <xf numFmtId="0" fontId="22" fillId="0" borderId="6" xfId="0" applyFont="1" applyBorder="1" applyAlignment="1">
      <alignment horizontal="left" vertical="top" wrapText="1"/>
    </xf>
    <xf numFmtId="0" fontId="23" fillId="5" borderId="1" xfId="0" applyFont="1" applyFill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18" fillId="5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166" fontId="20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3">
    <cellStyle name="Обычный" xfId="0" builtinId="0"/>
    <cellStyle name="Финансовый [0]" xfId="1" builtinId="6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tabSelected="1" zoomScale="110" workbookViewId="0">
      <selection activeCell="N13" sqref="N13"/>
    </sheetView>
  </sheetViews>
  <sheetFormatPr defaultRowHeight="12.75" customHeight="1"/>
  <cols>
    <col min="1" max="1" width="45.140625" style="1" customWidth="1"/>
    <col min="2" max="2" width="24.5703125" customWidth="1"/>
    <col min="3" max="3" width="17.140625" style="2" customWidth="1"/>
    <col min="4" max="4" width="14.42578125" customWidth="1"/>
    <col min="5" max="5" width="7.42578125" style="2" customWidth="1"/>
    <col min="7" max="7" width="9.140625" customWidth="1"/>
  </cols>
  <sheetData>
    <row r="1" spans="1:5" ht="16.5" customHeight="1">
      <c r="A1" s="3" t="s">
        <v>0</v>
      </c>
      <c r="B1" s="3"/>
      <c r="C1" s="3"/>
    </row>
    <row r="2" spans="1:5" ht="16.5" customHeight="1">
      <c r="A2" s="73" t="s">
        <v>58</v>
      </c>
      <c r="B2" s="73"/>
      <c r="C2" s="73"/>
      <c r="D2" s="73"/>
      <c r="E2" s="4"/>
    </row>
    <row r="3" spans="1:5" ht="11.25" customHeight="1">
      <c r="A3" s="5"/>
      <c r="C3" s="6"/>
      <c r="D3" s="7" t="s">
        <v>1</v>
      </c>
    </row>
    <row r="4" spans="1:5" ht="54" customHeight="1">
      <c r="A4" s="8" t="s">
        <v>2</v>
      </c>
      <c r="B4" s="9" t="s">
        <v>3</v>
      </c>
      <c r="C4" s="10" t="s">
        <v>4</v>
      </c>
      <c r="D4" s="9" t="s">
        <v>5</v>
      </c>
      <c r="E4" s="11" t="s">
        <v>6</v>
      </c>
    </row>
    <row r="5" spans="1:5" s="12" customFormat="1" ht="10.5" customHeight="1">
      <c r="A5" s="13">
        <v>1</v>
      </c>
      <c r="B5" s="14">
        <v>2</v>
      </c>
      <c r="C5" s="15">
        <v>3</v>
      </c>
      <c r="D5" s="16">
        <v>4</v>
      </c>
      <c r="E5" s="17">
        <v>5</v>
      </c>
    </row>
    <row r="6" spans="1:5" ht="16.5" customHeight="1">
      <c r="A6" s="18" t="s">
        <v>7</v>
      </c>
      <c r="B6" s="19"/>
      <c r="C6" s="20">
        <f>C7+C13+C14+C15+C18+C19+C20+C21+C23+C24+C25+C26+C27+C30+C31+C32</f>
        <v>29508048.399999999</v>
      </c>
      <c r="D6" s="20">
        <f>D7+D13+D14+D15+D18+D19+D20+D21+D22+D23+D24+D25+D26+D27+D28+D30+D31+D32</f>
        <v>5005023.0999999996</v>
      </c>
      <c r="E6" s="21">
        <f t="shared" ref="E6:E8" si="0">D6/C6*100</f>
        <v>16.961552428523198</v>
      </c>
    </row>
    <row r="7" spans="1:5" ht="15" customHeight="1">
      <c r="A7" s="22" t="s">
        <v>8</v>
      </c>
      <c r="B7" s="23"/>
      <c r="C7" s="24">
        <f>SUM(C8:C9)</f>
        <v>28574901.800000001</v>
      </c>
      <c r="D7" s="24">
        <f>SUM(D8:D9)</f>
        <v>4522034.1000000006</v>
      </c>
      <c r="E7" s="25">
        <f t="shared" si="0"/>
        <v>15.825195591748281</v>
      </c>
    </row>
    <row r="8" spans="1:5" ht="26.25" customHeight="1">
      <c r="A8" s="26" t="s">
        <v>9</v>
      </c>
      <c r="B8" s="27" t="s">
        <v>10</v>
      </c>
      <c r="C8" s="28">
        <v>28574901.800000001</v>
      </c>
      <c r="D8" s="29">
        <v>4252389.4000000004</v>
      </c>
      <c r="E8" s="30">
        <f t="shared" si="0"/>
        <v>14.881553853668889</v>
      </c>
    </row>
    <row r="9" spans="1:5" ht="25.5" customHeight="1">
      <c r="A9" s="26" t="s">
        <v>11</v>
      </c>
      <c r="B9" s="27" t="s">
        <v>12</v>
      </c>
      <c r="C9" s="28"/>
      <c r="D9" s="29">
        <v>269644.7</v>
      </c>
      <c r="E9" s="30"/>
    </row>
    <row r="10" spans="1:5" ht="13.5" customHeight="1">
      <c r="A10" s="31" t="s">
        <v>13</v>
      </c>
      <c r="B10" s="32"/>
      <c r="C10" s="33"/>
      <c r="D10" s="34">
        <v>1505745.4</v>
      </c>
      <c r="E10" s="35"/>
    </row>
    <row r="11" spans="1:5" ht="13.5" customHeight="1">
      <c r="A11" s="36" t="s">
        <v>14</v>
      </c>
      <c r="B11" s="37"/>
      <c r="C11" s="38"/>
      <c r="D11" s="34">
        <f>D7-D10-D12</f>
        <v>3011444.5000000005</v>
      </c>
      <c r="E11" s="39"/>
    </row>
    <row r="12" spans="1:5" ht="14.25" customHeight="1">
      <c r="A12" s="40" t="s">
        <v>15</v>
      </c>
      <c r="B12" s="41"/>
      <c r="C12" s="42"/>
      <c r="D12" s="43">
        <v>4844.2</v>
      </c>
      <c r="E12" s="44"/>
    </row>
    <row r="13" spans="1:5" ht="42.75" customHeight="1">
      <c r="A13" s="45" t="s">
        <v>16</v>
      </c>
      <c r="B13" s="46" t="s">
        <v>17</v>
      </c>
      <c r="C13" s="47">
        <v>15966.8</v>
      </c>
      <c r="D13" s="29">
        <v>8665.2000000000007</v>
      </c>
      <c r="E13" s="30">
        <f t="shared" ref="E13:E32" si="1">D13/C13*100</f>
        <v>54.270110479244437</v>
      </c>
    </row>
    <row r="14" spans="1:5" ht="36" customHeight="1">
      <c r="A14" s="45" t="s">
        <v>18</v>
      </c>
      <c r="B14" s="48" t="s">
        <v>19</v>
      </c>
      <c r="C14" s="47">
        <v>1956.5</v>
      </c>
      <c r="D14" s="49">
        <v>766.5</v>
      </c>
      <c r="E14" s="30">
        <f t="shared" si="1"/>
        <v>39.177101967799643</v>
      </c>
    </row>
    <row r="15" spans="1:5" s="50" customFormat="1" ht="37.5" customHeight="1">
      <c r="A15" s="51" t="s">
        <v>20</v>
      </c>
      <c r="B15" s="48" t="s">
        <v>21</v>
      </c>
      <c r="C15" s="47">
        <v>80.7</v>
      </c>
      <c r="D15" s="52">
        <v>40.299999999999997</v>
      </c>
      <c r="E15" s="30">
        <f t="shared" si="1"/>
        <v>49.938042131350677</v>
      </c>
    </row>
    <row r="16" spans="1:5" s="50" customFormat="1" ht="24" customHeight="1">
      <c r="A16" s="53" t="s">
        <v>22</v>
      </c>
      <c r="B16" s="27" t="s">
        <v>23</v>
      </c>
      <c r="C16" s="24"/>
      <c r="D16" s="54"/>
      <c r="E16" s="30"/>
    </row>
    <row r="17" spans="1:13" s="50" customFormat="1" ht="25.5" customHeight="1">
      <c r="A17" s="53" t="s">
        <v>24</v>
      </c>
      <c r="B17" s="27" t="s">
        <v>25</v>
      </c>
      <c r="C17" s="55"/>
      <c r="D17" s="54"/>
      <c r="E17" s="30"/>
    </row>
    <row r="18" spans="1:13" s="50" customFormat="1" ht="49.5" customHeight="1">
      <c r="A18" s="45" t="s">
        <v>26</v>
      </c>
      <c r="B18" s="27" t="s">
        <v>27</v>
      </c>
      <c r="C18" s="28">
        <v>372597.8</v>
      </c>
      <c r="D18" s="49">
        <v>142790</v>
      </c>
      <c r="E18" s="30">
        <f t="shared" si="1"/>
        <v>38.322824235677182</v>
      </c>
    </row>
    <row r="19" spans="1:13" ht="27" customHeight="1">
      <c r="A19" s="45" t="s">
        <v>28</v>
      </c>
      <c r="B19" s="27" t="s">
        <v>29</v>
      </c>
      <c r="C19" s="47">
        <v>34200</v>
      </c>
      <c r="D19" s="49">
        <v>79594.3</v>
      </c>
      <c r="E19" s="30">
        <f t="shared" si="1"/>
        <v>232.73187134502928</v>
      </c>
    </row>
    <row r="20" spans="1:13" ht="33" customHeight="1">
      <c r="A20" s="56" t="s">
        <v>30</v>
      </c>
      <c r="B20" s="27" t="s">
        <v>31</v>
      </c>
      <c r="C20" s="28">
        <v>13995.7</v>
      </c>
      <c r="D20" s="49">
        <v>765.3</v>
      </c>
      <c r="E20" s="30">
        <f t="shared" si="1"/>
        <v>5.4681080617618258</v>
      </c>
    </row>
    <row r="21" spans="1:13" s="50" customFormat="1" ht="22.5" customHeight="1">
      <c r="A21" s="45" t="s">
        <v>32</v>
      </c>
      <c r="B21" s="57" t="s">
        <v>33</v>
      </c>
      <c r="C21" s="28">
        <v>3682.4</v>
      </c>
      <c r="D21" s="49">
        <v>474.7</v>
      </c>
      <c r="E21" s="30">
        <f t="shared" si="1"/>
        <v>12.891049315663697</v>
      </c>
    </row>
    <row r="22" spans="1:13" s="50" customFormat="1" ht="60" customHeight="1">
      <c r="A22" s="45" t="s">
        <v>34</v>
      </c>
      <c r="B22" s="58" t="s">
        <v>35</v>
      </c>
      <c r="C22" s="28"/>
      <c r="D22" s="49">
        <v>5.6</v>
      </c>
      <c r="E22" s="30"/>
    </row>
    <row r="23" spans="1:13" s="50" customFormat="1" ht="35.25" customHeight="1">
      <c r="A23" s="45" t="s">
        <v>36</v>
      </c>
      <c r="B23" s="59" t="s">
        <v>37</v>
      </c>
      <c r="C23" s="28">
        <v>354699.8</v>
      </c>
      <c r="D23" s="49">
        <v>203495.2</v>
      </c>
      <c r="E23" s="30">
        <f t="shared" si="1"/>
        <v>57.371106496254022</v>
      </c>
      <c r="M23" s="60"/>
    </row>
    <row r="24" spans="1:13" s="50" customFormat="1" ht="48.75" customHeight="1">
      <c r="A24" s="56" t="s">
        <v>38</v>
      </c>
      <c r="B24" s="61" t="s">
        <v>39</v>
      </c>
      <c r="C24" s="62">
        <v>54033.3</v>
      </c>
      <c r="D24" s="63">
        <v>1226.0999999999999</v>
      </c>
      <c r="E24" s="30">
        <f t="shared" si="1"/>
        <v>2.2691562425393226</v>
      </c>
      <c r="M24" s="64"/>
    </row>
    <row r="25" spans="1:13" ht="48.75" customHeight="1">
      <c r="A25" s="65" t="s">
        <v>40</v>
      </c>
      <c r="B25" s="66" t="s">
        <v>41</v>
      </c>
      <c r="C25" s="28">
        <v>84.6</v>
      </c>
      <c r="D25" s="52">
        <v>11</v>
      </c>
      <c r="E25" s="30">
        <f t="shared" si="1"/>
        <v>13.002364066193856</v>
      </c>
      <c r="M25" s="67"/>
    </row>
    <row r="26" spans="1:13" ht="37.5" customHeight="1">
      <c r="A26" s="45" t="s">
        <v>42</v>
      </c>
      <c r="B26" s="68" t="s">
        <v>43</v>
      </c>
      <c r="C26" s="28">
        <v>178.9</v>
      </c>
      <c r="D26" s="54"/>
      <c r="E26" s="30">
        <f t="shared" si="1"/>
        <v>0</v>
      </c>
      <c r="M26" s="67"/>
    </row>
    <row r="27" spans="1:13" ht="50.25" customHeight="1">
      <c r="A27" s="45" t="s">
        <v>44</v>
      </c>
      <c r="B27" s="68" t="s">
        <v>45</v>
      </c>
      <c r="C27" s="28">
        <v>91.9</v>
      </c>
      <c r="D27" s="54">
        <v>15927.6</v>
      </c>
      <c r="E27" s="30">
        <f t="shared" si="1"/>
        <v>17331.447225244829</v>
      </c>
      <c r="H27" s="2"/>
      <c r="M27" s="67"/>
    </row>
    <row r="28" spans="1:13" ht="38.25" customHeight="1">
      <c r="A28" s="45" t="s">
        <v>46</v>
      </c>
      <c r="B28" s="68" t="s">
        <v>47</v>
      </c>
      <c r="C28" s="28"/>
      <c r="D28" s="49">
        <v>48.3</v>
      </c>
      <c r="E28" s="30"/>
      <c r="M28" s="67"/>
    </row>
    <row r="29" spans="1:13" ht="45" customHeight="1">
      <c r="A29" s="45" t="s">
        <v>48</v>
      </c>
      <c r="B29" s="68" t="s">
        <v>49</v>
      </c>
      <c r="C29" s="28"/>
      <c r="D29" s="54"/>
      <c r="E29" s="30"/>
      <c r="M29" s="69"/>
    </row>
    <row r="30" spans="1:13" ht="48.75" customHeight="1">
      <c r="A30" s="45" t="s">
        <v>50</v>
      </c>
      <c r="B30" s="68" t="s">
        <v>51</v>
      </c>
      <c r="C30" s="28">
        <v>23521.3</v>
      </c>
      <c r="D30" s="54"/>
      <c r="E30" s="30">
        <f t="shared" si="1"/>
        <v>0</v>
      </c>
      <c r="H30" s="2"/>
    </row>
    <row r="31" spans="1:13" ht="38.25" customHeight="1">
      <c r="A31" s="45" t="s">
        <v>52</v>
      </c>
      <c r="B31" s="68" t="s">
        <v>53</v>
      </c>
      <c r="C31" s="28"/>
      <c r="D31" s="54">
        <v>32.5</v>
      </c>
      <c r="E31" s="30"/>
      <c r="M31" s="70"/>
    </row>
    <row r="32" spans="1:13" ht="24.75" customHeight="1">
      <c r="A32" s="45" t="s">
        <v>54</v>
      </c>
      <c r="B32" s="27" t="s">
        <v>55</v>
      </c>
      <c r="C32" s="28">
        <v>58056.9</v>
      </c>
      <c r="D32" s="49">
        <v>29146.400000000001</v>
      </c>
      <c r="E32" s="30">
        <f t="shared" si="1"/>
        <v>50.203162759293043</v>
      </c>
      <c r="H32" s="2"/>
    </row>
    <row r="33" spans="1:5" ht="35.25" customHeight="1">
      <c r="A33" s="51" t="s">
        <v>56</v>
      </c>
      <c r="B33" s="71" t="s">
        <v>57</v>
      </c>
      <c r="C33" s="47"/>
      <c r="D33" s="72"/>
      <c r="E33" s="30"/>
    </row>
  </sheetData>
  <mergeCells count="1">
    <mergeCell ref="A2:D2"/>
  </mergeCells>
  <pageMargins left="0" right="0" top="0" bottom="0" header="0.51181100000000002" footer="0.51181100000000002"/>
  <pageSetup paperSize="9" scale="84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для СП  РФ.</vt:lpstr>
      <vt:lpstr>доходы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Krjelkova</dc:creator>
  <cp:lastModifiedBy>n063</cp:lastModifiedBy>
  <cp:revision>68</cp:revision>
  <dcterms:created xsi:type="dcterms:W3CDTF">2004-10-14T11:51:00Z</dcterms:created>
  <dcterms:modified xsi:type="dcterms:W3CDTF">2024-07-04T12:03:50Z</dcterms:modified>
  <cp:version>983040</cp:version>
</cp:coreProperties>
</file>