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kova\Desktop\ДОКУМЕНТЫ - Лыкова\Федеральная КОНТРАКТНАЯ  СИСТЕМА (ФКС)\Отчет об эффективности закупок\Отчет за 2023\Размещ на сайте\"/>
    </mc:Choice>
  </mc:AlternateContent>
  <bookViews>
    <workbookView xWindow="0" yWindow="0" windowWidth="24270" windowHeight="1188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A19" i="1"/>
  <c r="C18" i="1"/>
  <c r="A18" i="1"/>
  <c r="C17" i="1"/>
  <c r="A17" i="1"/>
  <c r="C16" i="1"/>
  <c r="A16" i="1"/>
  <c r="C15" i="1"/>
  <c r="A15" i="1"/>
  <c r="C14" i="1"/>
  <c r="A14" i="1"/>
  <c r="C13" i="1"/>
  <c r="A13" i="1"/>
  <c r="C12" i="1"/>
  <c r="A12" i="1"/>
  <c r="C11" i="1"/>
  <c r="A11" i="1"/>
  <c r="C10" i="1"/>
  <c r="A10" i="1"/>
  <c r="C9" i="1"/>
  <c r="A9" i="1"/>
  <c r="C8" i="1"/>
  <c r="A8" i="1"/>
  <c r="C7" i="1"/>
  <c r="A7" i="1"/>
  <c r="C6" i="1"/>
  <c r="A6" i="1"/>
  <c r="C5" i="1"/>
  <c r="A5" i="1"/>
</calcChain>
</file>

<file path=xl/sharedStrings.xml><?xml version="1.0" encoding="utf-8"?>
<sst xmlns="http://schemas.openxmlformats.org/spreadsheetml/2006/main" count="19" uniqueCount="19">
  <si>
    <t>Рейтинг оценки эффективности закупок товаров, работ, услуг, осуществленных подведомственными Федеральному агенству по недропользованию организациями на основании Федерального закона от 18.07.2011 № 223-ФЗ «О закупках товаров, работ, услуг отдельными видами юридических лиц», за 2023 год</t>
  </si>
  <si>
    <t>Место в рейтинге</t>
  </si>
  <si>
    <t>Наименование организации</t>
  </si>
  <si>
    <t>Общая оценка эффективности закупочной деятельности заказчика,% (Оит.)</t>
  </si>
  <si>
    <t>ФБУ "ТФГИ по ДФО"</t>
  </si>
  <si>
    <t>ФГБУ "ВНИГНИ"</t>
  </si>
  <si>
    <t>ФГБУ "ВСЕГЕИ"</t>
  </si>
  <si>
    <t>ФБУ "ГКЗ"</t>
  </si>
  <si>
    <t>ФГБУ "ВИМС"</t>
  </si>
  <si>
    <t>ФБУ "ТФГИ по ПФО"</t>
  </si>
  <si>
    <t>ФГБУ "Гидроспецгеология"</t>
  </si>
  <si>
    <t>ФАУ "ЗапСибНИИГГ"</t>
  </si>
  <si>
    <t>ФГБУ "ЦНИГРИ"</t>
  </si>
  <si>
    <t>ФГБУ "Росгеолфонд"</t>
  </si>
  <si>
    <t>ФБУ "ТФГИ по ЦФО"</t>
  </si>
  <si>
    <t>ФБУ "ТФГИ по УФО"</t>
  </si>
  <si>
    <t>ФБУ "ТФГИ по ЮФО"</t>
  </si>
  <si>
    <t>ФГБУ "ИМГРЭ"</t>
  </si>
  <si>
    <t>ФБУ "ТФГИ по СФО"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</si>
</sst>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ykova/Desktop/&#1044;&#1054;&#1050;&#1059;&#1052;&#1045;&#1053;&#1058;&#1067;%20-%20&#1051;&#1099;&#1082;&#1086;&#1074;&#1072;/&#1060;&#1077;&#1076;&#1077;&#1088;&#1072;&#1083;&#1100;&#1085;&#1072;&#1103;%20&#1050;&#1054;&#1053;&#1058;&#1056;&#1040;&#1050;&#1058;&#1053;&#1040;&#1071;%20%20&#1057;&#1048;&#1057;&#1058;&#1045;&#1052;&#1040;%20(&#1060;&#1050;&#1057;)/&#1054;&#1090;&#1095;&#1077;&#1090;%20&#1086;&#1073;%20&#1101;&#1092;&#1092;&#1077;&#1082;&#1090;&#1080;&#1074;&#1085;&#1086;&#1089;&#1090;&#1080;%20&#1079;&#1072;&#1082;&#1091;&#1087;&#1086;&#1082;/&#1054;&#1090;&#1095;&#1077;&#1090;%20&#1079;&#1072;%202023/&#1040;&#1085;&#1072;&#1083;&#1080;&#1079;%20&#1056;&#1043;&#1069;/&#1088;&#1077;&#1081;&#1090;&#1080;&#1085;&#1075;%20&#1101;&#1092;&#1092;.%20&#1079;&#1072;&#1082;&#1091;&#1087;&#1086;&#1082;%20&#1087;&#1086;%20223-&#1060;&#1047;%20&#1089;&#1088;&#1077;&#1076;&#1080;%20&#1074;&#1089;&#1077;&#1093;%20&#1086;&#1088;&#1075;&#1072;&#1085;&#1080;&#1079;&#1072;&#1094;&#1080;&#1081;%20&#1056;&#1086;&#1089;&#1085;&#1077;&#1076;&#1088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 223-ФЗ "/>
      <sheetName val="1. рассчит № 223-ФЗ"/>
      <sheetName val="1. Рейтинг эфф. закуп рассчит."/>
      <sheetName val="2. представл 223-ФЗ "/>
      <sheetName val="2. Рейтинг эфф. закуп предст"/>
    </sheetNames>
    <sheetDataSet>
      <sheetData sheetId="0"/>
      <sheetData sheetId="1">
        <row r="3">
          <cell r="C3" t="str">
            <v>ФАУ "ЗапСибНИИГГ"</v>
          </cell>
          <cell r="D3" t="str">
            <v>ФБУ "ТФГИ по ПФО"</v>
          </cell>
          <cell r="E3" t="str">
            <v>ФБУ "ТФГИ по СФО"</v>
          </cell>
          <cell r="F3" t="str">
            <v>ФБУ "ТФГИ по ДФО"</v>
          </cell>
          <cell r="G3" t="str">
            <v>ФБУ "ТФГИ по УФО"</v>
          </cell>
          <cell r="H3" t="str">
            <v>ФБУ "ТФГИ по ЦФО"</v>
          </cell>
          <cell r="I3" t="str">
            <v>ФБУ "ТФГИ по ЮФО"</v>
          </cell>
          <cell r="J3" t="str">
            <v>ФБУ "ГКЗ"</v>
          </cell>
          <cell r="K3" t="str">
            <v>ФГБУ "ИМГРЭ"</v>
          </cell>
          <cell r="L3" t="str">
            <v>ФГБУ "ВИМС"</v>
          </cell>
          <cell r="M3" t="str">
            <v>ФГБУ "ВНИГНИ"</v>
          </cell>
          <cell r="N3" t="str">
            <v>ФГБУ "ВСЕГЕИ"</v>
          </cell>
          <cell r="O3" t="str">
            <v>ФГБУ "Гидроспецгеология"</v>
          </cell>
          <cell r="P3" t="str">
            <v>ФГБУ "Росгеолфонд"</v>
          </cell>
          <cell r="Q3" t="str">
            <v>ФГБУ "ЦНИГРИ"</v>
          </cell>
        </row>
        <row r="4">
          <cell r="C4" t="str">
            <v>Рассчитанные данные</v>
          </cell>
          <cell r="D4" t="str">
            <v>Рассчитанные данные</v>
          </cell>
          <cell r="E4" t="str">
            <v>Рассчитанные данные</v>
          </cell>
          <cell r="F4" t="str">
            <v>Рассчитанные данные</v>
          </cell>
          <cell r="G4" t="str">
            <v>Рассчитанные данные</v>
          </cell>
          <cell r="H4" t="str">
            <v>Рассчитанные данные</v>
          </cell>
          <cell r="I4" t="str">
            <v>Рассчитанные данные</v>
          </cell>
          <cell r="J4" t="str">
            <v>Рассчитанные данные</v>
          </cell>
          <cell r="K4" t="str">
            <v>Рассчитанные данные</v>
          </cell>
          <cell r="L4" t="str">
            <v>Рассчитанные данные</v>
          </cell>
          <cell r="M4" t="str">
            <v>Рассчитанные данные</v>
          </cell>
          <cell r="N4" t="str">
            <v>Рассчитанные данные</v>
          </cell>
          <cell r="O4" t="str">
            <v>Рассчитанные данные</v>
          </cell>
          <cell r="P4" t="str">
            <v>Рассчитанные данные</v>
          </cell>
          <cell r="Q4" t="str">
            <v>Рассчитанные данные</v>
          </cell>
        </row>
        <row r="5"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0.99196787148594379</v>
          </cell>
          <cell r="M5">
            <v>1</v>
          </cell>
          <cell r="N5">
            <v>0.9826086956521739</v>
          </cell>
          <cell r="O5">
            <v>1</v>
          </cell>
          <cell r="P5">
            <v>1</v>
          </cell>
          <cell r="Q5">
            <v>1</v>
          </cell>
        </row>
        <row r="6">
          <cell r="C6">
            <v>66</v>
          </cell>
          <cell r="D6">
            <v>6</v>
          </cell>
          <cell r="E6">
            <v>8</v>
          </cell>
          <cell r="F6">
            <v>8</v>
          </cell>
          <cell r="G6">
            <v>15</v>
          </cell>
          <cell r="H6">
            <v>0</v>
          </cell>
          <cell r="I6">
            <v>0</v>
          </cell>
          <cell r="J6">
            <v>1</v>
          </cell>
          <cell r="K6">
            <v>4</v>
          </cell>
          <cell r="L6">
            <v>247</v>
          </cell>
          <cell r="M6">
            <v>21</v>
          </cell>
          <cell r="N6">
            <v>113</v>
          </cell>
          <cell r="O6">
            <v>82</v>
          </cell>
          <cell r="P6">
            <v>37</v>
          </cell>
          <cell r="Q6">
            <v>20</v>
          </cell>
        </row>
        <row r="7">
          <cell r="C7">
            <v>66</v>
          </cell>
          <cell r="D7">
            <v>6</v>
          </cell>
          <cell r="E7">
            <v>8</v>
          </cell>
          <cell r="F7">
            <v>8</v>
          </cell>
          <cell r="G7">
            <v>15</v>
          </cell>
          <cell r="H7">
            <v>0</v>
          </cell>
          <cell r="I7">
            <v>0</v>
          </cell>
          <cell r="J7">
            <v>1</v>
          </cell>
          <cell r="K7">
            <v>4</v>
          </cell>
          <cell r="L7">
            <v>249</v>
          </cell>
          <cell r="M7">
            <v>21</v>
          </cell>
          <cell r="N7">
            <v>115</v>
          </cell>
          <cell r="O7">
            <v>82</v>
          </cell>
          <cell r="P7">
            <v>37</v>
          </cell>
          <cell r="Q7">
            <v>20</v>
          </cell>
        </row>
        <row r="8">
          <cell r="C8">
            <v>0.11021711506441154</v>
          </cell>
          <cell r="D8">
            <v>0.15265626106196672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0.31969458936488793</v>
          </cell>
          <cell r="K8">
            <v>0</v>
          </cell>
          <cell r="L8">
            <v>0.16857141612043819</v>
          </cell>
          <cell r="M8">
            <v>0.66108108161036783</v>
          </cell>
          <cell r="N8">
            <v>0.39592315543702339</v>
          </cell>
          <cell r="O8">
            <v>0.11616343360866561</v>
          </cell>
          <cell r="P8">
            <v>0</v>
          </cell>
          <cell r="Q8">
            <v>1.393571442694016E-2</v>
          </cell>
        </row>
        <row r="9">
          <cell r="C9">
            <v>201230000</v>
          </cell>
          <cell r="D9">
            <v>1022070</v>
          </cell>
          <cell r="E9">
            <v>0</v>
          </cell>
          <cell r="F9">
            <v>100620.93</v>
          </cell>
          <cell r="G9">
            <v>0</v>
          </cell>
          <cell r="H9">
            <v>0</v>
          </cell>
          <cell r="I9">
            <v>0</v>
          </cell>
          <cell r="J9">
            <v>8000000</v>
          </cell>
          <cell r="K9">
            <v>0</v>
          </cell>
          <cell r="L9">
            <v>85452237.030000001</v>
          </cell>
          <cell r="M9">
            <v>114253427.59999999</v>
          </cell>
          <cell r="N9">
            <v>48192360.609999999</v>
          </cell>
          <cell r="O9">
            <v>12845748.779999999</v>
          </cell>
          <cell r="P9">
            <v>0</v>
          </cell>
          <cell r="Q9">
            <v>644852.75</v>
          </cell>
        </row>
        <row r="10">
          <cell r="C10">
            <v>1825760000</v>
          </cell>
          <cell r="D10">
            <v>6695238</v>
          </cell>
          <cell r="E10">
            <v>13239208.380000001</v>
          </cell>
          <cell r="F10">
            <v>100620.93</v>
          </cell>
          <cell r="G10">
            <v>6805195.5800000001</v>
          </cell>
          <cell r="H10">
            <v>1675932.77</v>
          </cell>
          <cell r="I10">
            <v>0</v>
          </cell>
          <cell r="J10">
            <v>25023883</v>
          </cell>
          <cell r="K10">
            <v>29059356.25</v>
          </cell>
          <cell r="L10">
            <v>506920087.62</v>
          </cell>
          <cell r="M10">
            <v>172828160.99000001</v>
          </cell>
          <cell r="N10">
            <v>121721500.62</v>
          </cell>
          <cell r="O10">
            <v>110583411.5</v>
          </cell>
          <cell r="P10">
            <v>80043188.530000001</v>
          </cell>
          <cell r="Q10">
            <v>46273390.100000001</v>
          </cell>
        </row>
        <row r="11"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0.99115044247787609</v>
          </cell>
          <cell r="O11">
            <v>1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66</v>
          </cell>
          <cell r="D13">
            <v>0</v>
          </cell>
          <cell r="E13">
            <v>0</v>
          </cell>
          <cell r="F13">
            <v>14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113</v>
          </cell>
          <cell r="O13">
            <v>111</v>
          </cell>
          <cell r="P13">
            <v>0</v>
          </cell>
          <cell r="Q13">
            <v>0</v>
          </cell>
        </row>
        <row r="14">
          <cell r="C14">
            <v>0.7034057050214706</v>
          </cell>
          <cell r="D14">
            <v>0.71755208702065554</v>
          </cell>
          <cell r="E14">
            <v>0.66666666666666663</v>
          </cell>
          <cell r="F14">
            <v>1</v>
          </cell>
          <cell r="G14">
            <v>0.66666666666666663</v>
          </cell>
          <cell r="H14">
            <v>0.66666666666666663</v>
          </cell>
          <cell r="I14">
            <v>0.66666666666666663</v>
          </cell>
          <cell r="J14">
            <v>0.7732315297882959</v>
          </cell>
          <cell r="K14">
            <v>0.66666666666666663</v>
          </cell>
          <cell r="L14">
            <v>0.72017976253546079</v>
          </cell>
          <cell r="M14">
            <v>0.88702702720345583</v>
          </cell>
          <cell r="N14">
            <v>0.78989409785569109</v>
          </cell>
          <cell r="O14">
            <v>0.70538781120288852</v>
          </cell>
          <cell r="P14">
            <v>0.66666666666666663</v>
          </cell>
          <cell r="Q14">
            <v>0.67131190480897995</v>
          </cell>
        </row>
        <row r="15">
          <cell r="C15" t="str">
            <v>Эффективна</v>
          </cell>
          <cell r="D15" t="str">
            <v>Эффективна</v>
          </cell>
          <cell r="E15" t="str">
            <v>Эффективна</v>
          </cell>
          <cell r="F15" t="str">
            <v>Эффективна</v>
          </cell>
          <cell r="G15" t="str">
            <v>Эффективна</v>
          </cell>
          <cell r="H15" t="str">
            <v>Эффективна</v>
          </cell>
          <cell r="I15" t="str">
            <v>Эффективна</v>
          </cell>
          <cell r="J15" t="str">
            <v>Эффективна</v>
          </cell>
          <cell r="K15" t="str">
            <v>Эффективна</v>
          </cell>
          <cell r="L15" t="str">
            <v>Эффективна</v>
          </cell>
          <cell r="M15" t="str">
            <v>Эффективна</v>
          </cell>
          <cell r="N15" t="str">
            <v>Эффективна</v>
          </cell>
          <cell r="O15" t="str">
            <v>Эффективна</v>
          </cell>
          <cell r="P15" t="str">
            <v>Эффективна</v>
          </cell>
          <cell r="Q15" t="str">
            <v>Эффективна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" sqref="C1"/>
    </sheetView>
  </sheetViews>
  <sheetFormatPr defaultRowHeight="15" x14ac:dyDescent="0.25"/>
  <cols>
    <col min="1" max="1" width="15.5703125" customWidth="1"/>
    <col min="2" max="2" width="35.7109375" customWidth="1"/>
    <col min="3" max="3" width="33.85546875" customWidth="1"/>
  </cols>
  <sheetData>
    <row r="1" spans="1:3" x14ac:dyDescent="0.25">
      <c r="C1" s="7"/>
    </row>
    <row r="3" spans="1:3" ht="99.75" customHeight="1" x14ac:dyDescent="0.25">
      <c r="A3" s="8" t="s">
        <v>0</v>
      </c>
      <c r="B3" s="8"/>
      <c r="C3" s="8"/>
    </row>
    <row r="4" spans="1:3" ht="42.75" x14ac:dyDescent="0.25">
      <c r="A4" s="1" t="s">
        <v>1</v>
      </c>
      <c r="B4" s="1" t="s">
        <v>2</v>
      </c>
      <c r="C4" s="1" t="s">
        <v>3</v>
      </c>
    </row>
    <row r="5" spans="1:3" ht="30" customHeight="1" x14ac:dyDescent="0.25">
      <c r="A5" s="2">
        <f t="shared" ref="A5:A19" si="0">ROW()-2</f>
        <v>3</v>
      </c>
      <c r="B5" s="3" t="s">
        <v>4</v>
      </c>
      <c r="C5" s="4">
        <f>HLOOKUP(B5,'[1]1. рассчит № 223-ФЗ'!$C$3:$Q$15,12,FALSE)</f>
        <v>1</v>
      </c>
    </row>
    <row r="6" spans="1:3" ht="30" customHeight="1" x14ac:dyDescent="0.25">
      <c r="A6" s="2">
        <f t="shared" si="0"/>
        <v>4</v>
      </c>
      <c r="B6" s="3" t="s">
        <v>5</v>
      </c>
      <c r="C6" s="5">
        <f>HLOOKUP(B6,'[1]1. рассчит № 223-ФЗ'!$C$3:$Q$15,12,FALSE)</f>
        <v>0.88702702720345583</v>
      </c>
    </row>
    <row r="7" spans="1:3" ht="30" customHeight="1" x14ac:dyDescent="0.25">
      <c r="A7" s="2">
        <f t="shared" si="0"/>
        <v>5</v>
      </c>
      <c r="B7" s="3" t="s">
        <v>6</v>
      </c>
      <c r="C7" s="5">
        <f>HLOOKUP(B7,'[1]1. рассчит № 223-ФЗ'!$C$3:$Q$15,12,FALSE)</f>
        <v>0.78989409785569109</v>
      </c>
    </row>
    <row r="8" spans="1:3" ht="30" customHeight="1" x14ac:dyDescent="0.25">
      <c r="A8" s="2">
        <f t="shared" si="0"/>
        <v>6</v>
      </c>
      <c r="B8" s="3" t="s">
        <v>7</v>
      </c>
      <c r="C8" s="5">
        <f>HLOOKUP(B8,'[1]1. рассчит № 223-ФЗ'!$C$3:$Q$15,12,FALSE)</f>
        <v>0.7732315297882959</v>
      </c>
    </row>
    <row r="9" spans="1:3" ht="30" customHeight="1" x14ac:dyDescent="0.25">
      <c r="A9" s="2">
        <f t="shared" si="0"/>
        <v>7</v>
      </c>
      <c r="B9" s="3" t="s">
        <v>8</v>
      </c>
      <c r="C9" s="5">
        <f>HLOOKUP(B9,'[1]1. рассчит № 223-ФЗ'!$C$3:$Q$15,12,FALSE)</f>
        <v>0.72017976253546079</v>
      </c>
    </row>
    <row r="10" spans="1:3" ht="30" customHeight="1" x14ac:dyDescent="0.25">
      <c r="A10" s="2">
        <f t="shared" si="0"/>
        <v>8</v>
      </c>
      <c r="B10" s="3" t="s">
        <v>9</v>
      </c>
      <c r="C10" s="5">
        <f>HLOOKUP(B10,'[1]1. рассчит № 223-ФЗ'!$C$3:$Q$15,12,FALSE)</f>
        <v>0.71755208702065554</v>
      </c>
    </row>
    <row r="11" spans="1:3" ht="30" customHeight="1" x14ac:dyDescent="0.25">
      <c r="A11" s="2">
        <f t="shared" si="0"/>
        <v>9</v>
      </c>
      <c r="B11" s="3" t="s">
        <v>10</v>
      </c>
      <c r="C11" s="5">
        <f>HLOOKUP(B11,'[1]1. рассчит № 223-ФЗ'!$C$3:$Q$15,12,FALSE)</f>
        <v>0.70538781120288852</v>
      </c>
    </row>
    <row r="12" spans="1:3" ht="30" customHeight="1" x14ac:dyDescent="0.25">
      <c r="A12" s="2">
        <f t="shared" si="0"/>
        <v>10</v>
      </c>
      <c r="B12" s="3" t="s">
        <v>11</v>
      </c>
      <c r="C12" s="5">
        <f>HLOOKUP(B12,'[1]1. рассчит № 223-ФЗ'!$C$3:$Q$15,12,FALSE)</f>
        <v>0.7034057050214706</v>
      </c>
    </row>
    <row r="13" spans="1:3" ht="30" customHeight="1" x14ac:dyDescent="0.25">
      <c r="A13" s="2">
        <f t="shared" si="0"/>
        <v>11</v>
      </c>
      <c r="B13" s="6" t="s">
        <v>12</v>
      </c>
      <c r="C13" s="5">
        <f>HLOOKUP(B13,'[1]1. рассчит № 223-ФЗ'!$C$3:$Q$15,12,FALSE)</f>
        <v>0.67131190480897995</v>
      </c>
    </row>
    <row r="14" spans="1:3" ht="30" customHeight="1" x14ac:dyDescent="0.25">
      <c r="A14" s="2">
        <f t="shared" si="0"/>
        <v>12</v>
      </c>
      <c r="B14" s="3" t="s">
        <v>13</v>
      </c>
      <c r="C14" s="5">
        <f>HLOOKUP(B14,'[1]1. рассчит № 223-ФЗ'!$C$3:$Q$15,12,FALSE)</f>
        <v>0.66666666666666663</v>
      </c>
    </row>
    <row r="15" spans="1:3" ht="30" customHeight="1" x14ac:dyDescent="0.25">
      <c r="A15" s="2">
        <f t="shared" si="0"/>
        <v>13</v>
      </c>
      <c r="B15" s="3" t="s">
        <v>14</v>
      </c>
      <c r="C15" s="5">
        <f>HLOOKUP(B15,'[1]1. рассчит № 223-ФЗ'!$C$3:$Q$15,12,FALSE)</f>
        <v>0.66666666666666663</v>
      </c>
    </row>
    <row r="16" spans="1:3" ht="30" customHeight="1" x14ac:dyDescent="0.25">
      <c r="A16" s="2">
        <f t="shared" si="0"/>
        <v>14</v>
      </c>
      <c r="B16" s="3" t="s">
        <v>15</v>
      </c>
      <c r="C16" s="5">
        <f>HLOOKUP(B16,'[1]1. рассчит № 223-ФЗ'!$C$3:$Q$15,12,FALSE)</f>
        <v>0.66666666666666663</v>
      </c>
    </row>
    <row r="17" spans="1:3" ht="30" customHeight="1" x14ac:dyDescent="0.25">
      <c r="A17" s="2">
        <f t="shared" si="0"/>
        <v>15</v>
      </c>
      <c r="B17" s="3" t="s">
        <v>16</v>
      </c>
      <c r="C17" s="5">
        <f>HLOOKUP(B17,'[1]1. рассчит № 223-ФЗ'!$C$3:$Q$15,12,FALSE)</f>
        <v>0.66666666666666663</v>
      </c>
    </row>
    <row r="18" spans="1:3" ht="30" customHeight="1" x14ac:dyDescent="0.25">
      <c r="A18" s="2">
        <f t="shared" si="0"/>
        <v>16</v>
      </c>
      <c r="B18" s="3" t="s">
        <v>17</v>
      </c>
      <c r="C18" s="5">
        <f>HLOOKUP(B18,'[1]1. рассчит № 223-ФЗ'!$C$3:$Q$15,12,FALSE)</f>
        <v>0.66666666666666663</v>
      </c>
    </row>
    <row r="19" spans="1:3" ht="30" customHeight="1" x14ac:dyDescent="0.25">
      <c r="A19" s="2">
        <f t="shared" si="0"/>
        <v>17</v>
      </c>
      <c r="B19" s="3" t="s">
        <v>18</v>
      </c>
      <c r="C19" s="5">
        <f>HLOOKUP(B19,'[1]1. рассчит № 223-ФЗ'!$C$3:$Q$15,12,FALSE)</f>
        <v>0.66666666666666663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Лыкова Марина Владимировна</dc:creator>
  <cp:lastModifiedBy>Лыкова Марина Владимировна</cp:lastModifiedBy>
  <cp:lastPrinted>2024-11-20T12:23:12Z</cp:lastPrinted>
  <dcterms:created xsi:type="dcterms:W3CDTF">2024-11-20T11:51:19Z</dcterms:created>
  <dcterms:modified xsi:type="dcterms:W3CDTF">2024-11-27T07:45:40Z</dcterms:modified>
</cp:coreProperties>
</file>